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t\docum\2026\РРО ОКРУГА 2026 год  декабрь\"/>
    </mc:Choice>
  </mc:AlternateContent>
  <xr:revisionPtr revIDLastSave="0" documentId="13_ncr:1_{4D556CF8-CB45-475C-A13A-1E947D344427}" xr6:coauthVersionLast="47" xr6:coauthVersionMax="47" xr10:uidLastSave="{00000000-0000-0000-0000-000000000000}"/>
  <bookViews>
    <workbookView xWindow="-120" yWindow="-120" windowWidth="29040" windowHeight="15990" xr2:uid="{00000000-000D-0000-FFFF-FFFF00000000}"/>
  </bookViews>
  <sheets>
    <sheet name="РРО для заполнения" sheetId="8" r:id="rId1"/>
  </sheets>
  <definedNames>
    <definedName name="_xlnm._FilterDatabase" localSheetId="0" hidden="1">'РРО для заполнения'!$K$18:$L$238</definedName>
    <definedName name="_xlnm.Print_Area" localSheetId="0">'РРО для заполнения'!$A$218:$J$218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94" i="8" l="1"/>
  <c r="V195" i="8"/>
  <c r="S194" i="8"/>
  <c r="S195" i="8"/>
  <c r="P194" i="8"/>
  <c r="P195" i="8"/>
  <c r="P197" i="8"/>
  <c r="P198" i="8"/>
  <c r="P199" i="8"/>
  <c r="V79" i="8" l="1"/>
  <c r="S79" i="8"/>
  <c r="P79" i="8"/>
  <c r="V62" i="8"/>
  <c r="S62" i="8"/>
  <c r="P62" i="8"/>
  <c r="V54" i="8"/>
  <c r="S54" i="8"/>
  <c r="P54" i="8"/>
  <c r="V31" i="8" l="1"/>
  <c r="S31" i="8"/>
  <c r="P31" i="8"/>
  <c r="P82" i="8"/>
  <c r="P81" i="8"/>
  <c r="V198" i="8"/>
  <c r="V199" i="8"/>
  <c r="S198" i="8"/>
  <c r="S199" i="8"/>
  <c r="V138" i="8"/>
  <c r="S138" i="8"/>
  <c r="P138" i="8"/>
  <c r="V121" i="8"/>
  <c r="S121" i="8"/>
  <c r="P121" i="8"/>
  <c r="V115" i="8"/>
  <c r="S115" i="8"/>
  <c r="P115" i="8"/>
  <c r="M108" i="8"/>
  <c r="V43" i="8" l="1"/>
  <c r="S43" i="8"/>
  <c r="P43" i="8"/>
  <c r="V44" i="8" l="1"/>
  <c r="V45" i="8"/>
  <c r="S44" i="8"/>
  <c r="S45" i="8"/>
  <c r="P44" i="8"/>
  <c r="P45" i="8"/>
  <c r="V22" i="8" l="1"/>
  <c r="V23" i="8"/>
  <c r="V24" i="8"/>
  <c r="S22" i="8"/>
  <c r="S23" i="8"/>
  <c r="S24" i="8"/>
  <c r="P22" i="8"/>
  <c r="P23" i="8"/>
  <c r="P24" i="8"/>
  <c r="N186" i="8"/>
  <c r="O186" i="8"/>
  <c r="Q186" i="8"/>
  <c r="R186" i="8"/>
  <c r="T186" i="8"/>
  <c r="U186" i="8"/>
  <c r="W186" i="8"/>
  <c r="X186" i="8"/>
  <c r="M186" i="8"/>
  <c r="Q228" i="8" l="1"/>
  <c r="V225" i="8"/>
  <c r="V226" i="8"/>
  <c r="S225" i="8"/>
  <c r="S226" i="8"/>
  <c r="P225" i="8"/>
  <c r="P226" i="8"/>
  <c r="P227" i="8"/>
  <c r="M228" i="8"/>
  <c r="V238" i="8" l="1"/>
  <c r="W13" i="8" s="1"/>
  <c r="S238" i="8"/>
  <c r="T13" i="8" s="1"/>
  <c r="P238" i="8"/>
  <c r="V237" i="8"/>
  <c r="S237" i="8"/>
  <c r="P237" i="8"/>
  <c r="V236" i="8"/>
  <c r="S236" i="8"/>
  <c r="P236" i="8"/>
  <c r="V235" i="8"/>
  <c r="S235" i="8"/>
  <c r="P235" i="8"/>
  <c r="V234" i="8"/>
  <c r="S234" i="8"/>
  <c r="P234" i="8"/>
  <c r="V233" i="8"/>
  <c r="S233" i="8"/>
  <c r="P233" i="8"/>
  <c r="V232" i="8"/>
  <c r="S232" i="8"/>
  <c r="P232" i="8"/>
  <c r="V229" i="8"/>
  <c r="S229" i="8"/>
  <c r="P229" i="8"/>
  <c r="X228" i="8"/>
  <c r="U228" i="8"/>
  <c r="R228" i="8"/>
  <c r="O228" i="8"/>
  <c r="N228" i="8"/>
  <c r="V227" i="8"/>
  <c r="S227" i="8"/>
  <c r="V214" i="8"/>
  <c r="S214" i="8"/>
  <c r="P214" i="8"/>
  <c r="V213" i="8"/>
  <c r="S213" i="8"/>
  <c r="P213" i="8"/>
  <c r="V212" i="8"/>
  <c r="S212" i="8"/>
  <c r="P212" i="8"/>
  <c r="V211" i="8"/>
  <c r="S211" i="8"/>
  <c r="P211" i="8"/>
  <c r="N200" i="8"/>
  <c r="V209" i="8"/>
  <c r="S209" i="8"/>
  <c r="P209" i="8"/>
  <c r="V201" i="8"/>
  <c r="S201" i="8"/>
  <c r="P201" i="8"/>
  <c r="X200" i="8"/>
  <c r="X185" i="8" s="1"/>
  <c r="U200" i="8"/>
  <c r="U185" i="8" s="1"/>
  <c r="R200" i="8"/>
  <c r="R185" i="8" s="1"/>
  <c r="O200" i="8"/>
  <c r="M200" i="8"/>
  <c r="V197" i="8"/>
  <c r="S197" i="8"/>
  <c r="V193" i="8"/>
  <c r="S193" i="8"/>
  <c r="P193" i="8"/>
  <c r="V192" i="8"/>
  <c r="S192" i="8"/>
  <c r="P192" i="8"/>
  <c r="V191" i="8"/>
  <c r="S191" i="8"/>
  <c r="P191" i="8"/>
  <c r="V190" i="8"/>
  <c r="S190" i="8"/>
  <c r="P190" i="8"/>
  <c r="V189" i="8"/>
  <c r="S189" i="8"/>
  <c r="P189" i="8"/>
  <c r="X182" i="8"/>
  <c r="U182" i="8"/>
  <c r="R182" i="8"/>
  <c r="O182" i="8"/>
  <c r="N182" i="8"/>
  <c r="M182" i="8"/>
  <c r="V181" i="8"/>
  <c r="S181" i="8"/>
  <c r="P181" i="8"/>
  <c r="V180" i="8"/>
  <c r="S180" i="8"/>
  <c r="P180" i="8"/>
  <c r="X179" i="8"/>
  <c r="W179" i="8"/>
  <c r="U179" i="8"/>
  <c r="T179" i="8"/>
  <c r="R179" i="8"/>
  <c r="Q179" i="8"/>
  <c r="O179" i="8"/>
  <c r="N179" i="8"/>
  <c r="M179" i="8"/>
  <c r="V178" i="8"/>
  <c r="S178" i="8"/>
  <c r="P178" i="8"/>
  <c r="X176" i="8"/>
  <c r="U176" i="8"/>
  <c r="R176" i="8"/>
  <c r="O176" i="8"/>
  <c r="N176" i="8"/>
  <c r="M176" i="8"/>
  <c r="V175" i="8"/>
  <c r="S175" i="8"/>
  <c r="P175" i="8"/>
  <c r="V174" i="8"/>
  <c r="S174" i="8"/>
  <c r="P174" i="8"/>
  <c r="V173" i="8"/>
  <c r="S173" i="8"/>
  <c r="P173" i="8"/>
  <c r="V172" i="8"/>
  <c r="S172" i="8"/>
  <c r="P172" i="8"/>
  <c r="V171" i="8"/>
  <c r="S171" i="8"/>
  <c r="P171" i="8"/>
  <c r="V170" i="8"/>
  <c r="S170" i="8"/>
  <c r="P170" i="8"/>
  <c r="V169" i="8"/>
  <c r="S169" i="8"/>
  <c r="P169" i="8"/>
  <c r="V168" i="8"/>
  <c r="S168" i="8"/>
  <c r="P168" i="8"/>
  <c r="V167" i="8"/>
  <c r="S167" i="8"/>
  <c r="P167" i="8"/>
  <c r="V166" i="8"/>
  <c r="S166" i="8"/>
  <c r="P166" i="8"/>
  <c r="V165" i="8"/>
  <c r="S165" i="8"/>
  <c r="P165" i="8"/>
  <c r="V163" i="8"/>
  <c r="S163" i="8"/>
  <c r="P163" i="8"/>
  <c r="V160" i="8"/>
  <c r="S160" i="8"/>
  <c r="P160" i="8"/>
  <c r="V159" i="8"/>
  <c r="S159" i="8"/>
  <c r="P159" i="8"/>
  <c r="V158" i="8"/>
  <c r="S158" i="8"/>
  <c r="P158" i="8"/>
  <c r="V157" i="8"/>
  <c r="S157" i="8"/>
  <c r="P157" i="8"/>
  <c r="V156" i="8"/>
  <c r="S156" i="8"/>
  <c r="P156" i="8"/>
  <c r="X155" i="8"/>
  <c r="U155" i="8"/>
  <c r="R155" i="8"/>
  <c r="O155" i="8"/>
  <c r="N155" i="8"/>
  <c r="M155" i="8"/>
  <c r="V153" i="8"/>
  <c r="S153" i="8"/>
  <c r="P153" i="8"/>
  <c r="V147" i="8"/>
  <c r="S147" i="8"/>
  <c r="P147" i="8"/>
  <c r="V144" i="8"/>
  <c r="S144" i="8"/>
  <c r="P144" i="8"/>
  <c r="V143" i="8"/>
  <c r="S143" i="8"/>
  <c r="P143" i="8"/>
  <c r="V142" i="8"/>
  <c r="S142" i="8"/>
  <c r="P142" i="8"/>
  <c r="V141" i="8"/>
  <c r="S141" i="8"/>
  <c r="P141" i="8"/>
  <c r="V140" i="8"/>
  <c r="S140" i="8"/>
  <c r="P140" i="8"/>
  <c r="V137" i="8"/>
  <c r="S137" i="8"/>
  <c r="P137" i="8"/>
  <c r="V136" i="8"/>
  <c r="S136" i="8"/>
  <c r="P136" i="8"/>
  <c r="V135" i="8"/>
  <c r="S135" i="8"/>
  <c r="P135" i="8"/>
  <c r="V133" i="8"/>
  <c r="S133" i="8"/>
  <c r="P133" i="8"/>
  <c r="V132" i="8"/>
  <c r="S132" i="8"/>
  <c r="P132" i="8"/>
  <c r="V131" i="8"/>
  <c r="S131" i="8"/>
  <c r="P131" i="8"/>
  <c r="V130" i="8"/>
  <c r="S130" i="8"/>
  <c r="P130" i="8"/>
  <c r="V126" i="8"/>
  <c r="S126" i="8"/>
  <c r="P126" i="8"/>
  <c r="V125" i="8"/>
  <c r="S125" i="8"/>
  <c r="P125" i="8"/>
  <c r="V124" i="8"/>
  <c r="S124" i="8"/>
  <c r="P124" i="8"/>
  <c r="V123" i="8"/>
  <c r="S123" i="8"/>
  <c r="P123" i="8"/>
  <c r="V122" i="8"/>
  <c r="S122" i="8"/>
  <c r="P122" i="8"/>
  <c r="V120" i="8"/>
  <c r="S120" i="8"/>
  <c r="P120" i="8"/>
  <c r="X108" i="8"/>
  <c r="U108" i="8"/>
  <c r="R108" i="8"/>
  <c r="O108" i="8"/>
  <c r="N108" i="8"/>
  <c r="V107" i="8"/>
  <c r="S107" i="8"/>
  <c r="P107" i="8"/>
  <c r="V106" i="8"/>
  <c r="S106" i="8"/>
  <c r="P106" i="8"/>
  <c r="V105" i="8"/>
  <c r="S105" i="8"/>
  <c r="P105" i="8"/>
  <c r="V104" i="8"/>
  <c r="S104" i="8"/>
  <c r="P104" i="8"/>
  <c r="V103" i="8"/>
  <c r="S103" i="8"/>
  <c r="P103" i="8"/>
  <c r="V102" i="8"/>
  <c r="S102" i="8"/>
  <c r="P102" i="8"/>
  <c r="V101" i="8"/>
  <c r="S101" i="8"/>
  <c r="P101" i="8"/>
  <c r="V100" i="8"/>
  <c r="S100" i="8"/>
  <c r="P100" i="8"/>
  <c r="V99" i="8"/>
  <c r="S99" i="8"/>
  <c r="P99" i="8"/>
  <c r="V97" i="8"/>
  <c r="S97" i="8"/>
  <c r="P97" i="8"/>
  <c r="V94" i="8"/>
  <c r="S94" i="8"/>
  <c r="P94" i="8"/>
  <c r="V93" i="8"/>
  <c r="S93" i="8"/>
  <c r="P93" i="8"/>
  <c r="V92" i="8"/>
  <c r="S92" i="8"/>
  <c r="P92" i="8"/>
  <c r="V91" i="8"/>
  <c r="S91" i="8"/>
  <c r="P91" i="8"/>
  <c r="V87" i="8"/>
  <c r="S87" i="8"/>
  <c r="P87" i="8"/>
  <c r="V86" i="8"/>
  <c r="S86" i="8"/>
  <c r="P86" i="8"/>
  <c r="V85" i="8"/>
  <c r="S85" i="8"/>
  <c r="P85" i="8"/>
  <c r="V84" i="8"/>
  <c r="S84" i="8"/>
  <c r="P84" i="8"/>
  <c r="V80" i="8"/>
  <c r="S80" i="8"/>
  <c r="P80" i="8"/>
  <c r="V76" i="8"/>
  <c r="S76" i="8"/>
  <c r="P76" i="8"/>
  <c r="V75" i="8"/>
  <c r="S75" i="8"/>
  <c r="P75" i="8"/>
  <c r="S70" i="8"/>
  <c r="V69" i="8"/>
  <c r="S69" i="8"/>
  <c r="P69" i="8"/>
  <c r="V68" i="8"/>
  <c r="S68" i="8"/>
  <c r="P68" i="8"/>
  <c r="V67" i="8"/>
  <c r="S67" i="8"/>
  <c r="P67" i="8"/>
  <c r="V66" i="8"/>
  <c r="S66" i="8"/>
  <c r="P66" i="8"/>
  <c r="V65" i="8"/>
  <c r="S65" i="8"/>
  <c r="P65" i="8"/>
  <c r="V63" i="8"/>
  <c r="S63" i="8"/>
  <c r="P63" i="8"/>
  <c r="V60" i="8"/>
  <c r="S60" i="8"/>
  <c r="P60" i="8"/>
  <c r="V56" i="8"/>
  <c r="S56" i="8"/>
  <c r="P56" i="8"/>
  <c r="V55" i="8"/>
  <c r="S55" i="8"/>
  <c r="P55" i="8"/>
  <c r="V51" i="8"/>
  <c r="S51" i="8"/>
  <c r="P51" i="8"/>
  <c r="V48" i="8"/>
  <c r="S48" i="8"/>
  <c r="P48" i="8"/>
  <c r="V47" i="8"/>
  <c r="S47" i="8"/>
  <c r="P47" i="8"/>
  <c r="V41" i="8"/>
  <c r="S41" i="8"/>
  <c r="P41" i="8"/>
  <c r="V38" i="8"/>
  <c r="S38" i="8"/>
  <c r="P38" i="8"/>
  <c r="V37" i="8"/>
  <c r="S37" i="8"/>
  <c r="P37" i="8"/>
  <c r="V36" i="8"/>
  <c r="S36" i="8"/>
  <c r="P36" i="8"/>
  <c r="V34" i="8"/>
  <c r="S34" i="8"/>
  <c r="P34" i="8"/>
  <c r="V33" i="8"/>
  <c r="S33" i="8"/>
  <c r="P33" i="8"/>
  <c r="V28" i="8"/>
  <c r="S28" i="8"/>
  <c r="P28" i="8"/>
  <c r="V20" i="8"/>
  <c r="S20" i="8"/>
  <c r="P20" i="8"/>
  <c r="X18" i="8"/>
  <c r="U18" i="8"/>
  <c r="R18" i="8"/>
  <c r="O18" i="8"/>
  <c r="N18" i="8"/>
  <c r="M18" i="8"/>
  <c r="P179" i="8" l="1"/>
  <c r="S179" i="8"/>
  <c r="V179" i="8"/>
  <c r="U154" i="8"/>
  <c r="U17" i="8" s="1"/>
  <c r="O185" i="8"/>
  <c r="N185" i="8"/>
  <c r="R154" i="8"/>
  <c r="R17" i="8" s="1"/>
  <c r="M185" i="8"/>
  <c r="M154" i="8"/>
  <c r="N154" i="8"/>
  <c r="X154" i="8"/>
  <c r="X17" i="8" s="1"/>
  <c r="O154" i="8"/>
  <c r="N17" i="8" l="1"/>
  <c r="O17" i="8"/>
  <c r="M17" i="8"/>
  <c r="P83" i="8"/>
  <c r="S222" i="8" l="1"/>
  <c r="P205" i="8"/>
  <c r="S145" i="8" l="1"/>
  <c r="S224" i="8"/>
  <c r="V205" i="8"/>
  <c r="P145" i="8"/>
  <c r="P224" i="8"/>
  <c r="V164" i="8"/>
  <c r="V223" i="8"/>
  <c r="S223" i="8"/>
  <c r="P164" i="8"/>
  <c r="S205" i="8"/>
  <c r="V145" i="8"/>
  <c r="P222" i="8"/>
  <c r="V222" i="8"/>
  <c r="P223" i="8"/>
  <c r="V224" i="8"/>
  <c r="S164" i="8"/>
  <c r="S204" i="8"/>
  <c r="V204" i="8"/>
  <c r="P204" i="8"/>
  <c r="P206" i="8" l="1"/>
  <c r="V206" i="8"/>
  <c r="S206" i="8"/>
  <c r="V203" i="8" l="1"/>
  <c r="S203" i="8"/>
  <c r="P203" i="8"/>
  <c r="S231" i="8"/>
  <c r="V231" i="8"/>
  <c r="P231" i="8"/>
  <c r="S219" i="8"/>
  <c r="P219" i="8"/>
  <c r="S49" i="8"/>
  <c r="V49" i="8"/>
  <c r="P49" i="8"/>
  <c r="S88" i="8"/>
  <c r="S59" i="8"/>
  <c r="V59" i="8"/>
  <c r="P59" i="8"/>
  <c r="S119" i="8"/>
  <c r="S21" i="8"/>
  <c r="V208" i="8"/>
  <c r="P208" i="8"/>
  <c r="S207" i="8"/>
  <c r="Q176" i="8" l="1"/>
  <c r="P177" i="8"/>
  <c r="P176" i="8" s="1"/>
  <c r="W176" i="8"/>
  <c r="V176" i="8" s="1"/>
  <c r="V177" i="8"/>
  <c r="S210" i="8"/>
  <c r="P217" i="8"/>
  <c r="P220" i="8"/>
  <c r="V46" i="8"/>
  <c r="S162" i="8"/>
  <c r="P77" i="8"/>
  <c r="S26" i="8"/>
  <c r="V221" i="8"/>
  <c r="S134" i="8"/>
  <c r="V21" i="8"/>
  <c r="S39" i="8"/>
  <c r="V50" i="8"/>
  <c r="S35" i="8"/>
  <c r="P46" i="8"/>
  <c r="P221" i="8"/>
  <c r="S202" i="8"/>
  <c r="T200" i="8"/>
  <c r="W228" i="8"/>
  <c r="V230" i="8"/>
  <c r="V228" i="8" s="1"/>
  <c r="P148" i="8"/>
  <c r="S50" i="8"/>
  <c r="S208" i="8"/>
  <c r="P134" i="8"/>
  <c r="V148" i="8"/>
  <c r="P39" i="8"/>
  <c r="P42" i="8"/>
  <c r="V88" i="8"/>
  <c r="P216" i="8"/>
  <c r="V217" i="8"/>
  <c r="P218" i="8"/>
  <c r="V220" i="8"/>
  <c r="P35" i="8"/>
  <c r="V29" i="8"/>
  <c r="S46" i="8"/>
  <c r="V77" i="8"/>
  <c r="S221" i="8"/>
  <c r="P202" i="8"/>
  <c r="Q200" i="8"/>
  <c r="S230" i="8"/>
  <c r="S228" i="8" s="1"/>
  <c r="T228" i="8"/>
  <c r="S42" i="8"/>
  <c r="V210" i="8"/>
  <c r="S216" i="8"/>
  <c r="S218" i="8"/>
  <c r="V162" i="8"/>
  <c r="V26" i="8"/>
  <c r="P230" i="8"/>
  <c r="P228" i="8" s="1"/>
  <c r="P88" i="8"/>
  <c r="P207" i="8"/>
  <c r="V207" i="8"/>
  <c r="V134" i="8"/>
  <c r="S148" i="8"/>
  <c r="P21" i="8"/>
  <c r="V39" i="8"/>
  <c r="P50" i="8"/>
  <c r="V42" i="8"/>
  <c r="P210" i="8"/>
  <c r="V216" i="8"/>
  <c r="S217" i="8"/>
  <c r="V218" i="8"/>
  <c r="S220" i="8"/>
  <c r="V35" i="8"/>
  <c r="S29" i="8"/>
  <c r="P162" i="8"/>
  <c r="S77" i="8"/>
  <c r="P26" i="8"/>
  <c r="V202" i="8"/>
  <c r="W200" i="8"/>
  <c r="P119" i="8"/>
  <c r="V119" i="8"/>
  <c r="P187" i="8" l="1"/>
  <c r="Q185" i="8"/>
  <c r="P185" i="8" s="1"/>
  <c r="S187" i="8"/>
  <c r="T185" i="8"/>
  <c r="S185" i="8" s="1"/>
  <c r="S177" i="8"/>
  <c r="T176" i="8"/>
  <c r="S176" i="8" s="1"/>
  <c r="V187" i="8"/>
  <c r="W185" i="8"/>
  <c r="V185" i="8" s="1"/>
  <c r="S114" i="8" l="1"/>
  <c r="P114" i="8" l="1"/>
  <c r="V114" i="8"/>
  <c r="P29" i="8" l="1"/>
  <c r="S71" i="8"/>
  <c r="V71" i="8"/>
  <c r="P71" i="8"/>
  <c r="P188" i="8"/>
  <c r="P186" i="8" s="1"/>
  <c r="S188" i="8"/>
  <c r="S186" i="8" s="1"/>
  <c r="V188" i="8"/>
  <c r="V186" i="8" s="1"/>
  <c r="V129" i="8" l="1"/>
  <c r="P129" i="8"/>
  <c r="S129" i="8"/>
  <c r="S53" i="8"/>
  <c r="V146" i="8" l="1"/>
  <c r="V95" i="8"/>
  <c r="V53" i="8"/>
  <c r="S57" i="8"/>
  <c r="V219" i="8"/>
  <c r="P215" i="8"/>
  <c r="P200" i="8" s="1"/>
  <c r="V161" i="8"/>
  <c r="W155" i="8"/>
  <c r="P146" i="8"/>
  <c r="V57" i="8"/>
  <c r="P95" i="8"/>
  <c r="S215" i="8"/>
  <c r="S200" i="8" s="1"/>
  <c r="S161" i="8"/>
  <c r="T155" i="8"/>
  <c r="P161" i="8"/>
  <c r="P155" i="8" s="1"/>
  <c r="Q155" i="8"/>
  <c r="P57" i="8"/>
  <c r="P53" i="8"/>
  <c r="P58" i="8"/>
  <c r="S146" i="8"/>
  <c r="S95" i="8"/>
  <c r="V215" i="8"/>
  <c r="V64" i="8"/>
  <c r="P113" i="8"/>
  <c r="V200" i="8" l="1"/>
  <c r="P149" i="8"/>
  <c r="S40" i="8"/>
  <c r="V58" i="8"/>
  <c r="P127" i="8"/>
  <c r="S127" i="8"/>
  <c r="S149" i="8"/>
  <c r="V127" i="8"/>
  <c r="S98" i="8"/>
  <c r="V149" i="8"/>
  <c r="P64" i="8"/>
  <c r="V40" i="8"/>
  <c r="S58" i="8"/>
  <c r="P40" i="8"/>
  <c r="S64" i="8"/>
  <c r="S155" i="8"/>
  <c r="V155" i="8"/>
  <c r="V113" i="8"/>
  <c r="S113" i="8"/>
  <c r="V128" i="8"/>
  <c r="S128" i="8"/>
  <c r="P128" i="8"/>
  <c r="S150" i="8"/>
  <c r="P150" i="8"/>
  <c r="P117" i="8"/>
  <c r="V139" i="8" l="1"/>
  <c r="P73" i="8"/>
  <c r="V61" i="8"/>
  <c r="S61" i="8"/>
  <c r="V96" i="8"/>
  <c r="S73" i="8"/>
  <c r="P139" i="8"/>
  <c r="S96" i="8"/>
  <c r="V150" i="8"/>
  <c r="P96" i="8"/>
  <c r="V73" i="8"/>
  <c r="P61" i="8"/>
  <c r="S139" i="8"/>
  <c r="V98" i="8"/>
  <c r="P98" i="8"/>
  <c r="P111" i="8"/>
  <c r="P118" i="8"/>
  <c r="V118" i="8"/>
  <c r="S118" i="8"/>
  <c r="V117" i="8"/>
  <c r="S117" i="8"/>
  <c r="V78" i="8"/>
  <c r="S78" i="8"/>
  <c r="P184" i="8" l="1"/>
  <c r="P32" i="8"/>
  <c r="P78" i="8"/>
  <c r="P30" i="8"/>
  <c r="V70" i="8"/>
  <c r="S32" i="8"/>
  <c r="S184" i="8"/>
  <c r="V83" i="8"/>
  <c r="V81" i="8"/>
  <c r="S30" i="8"/>
  <c r="V30" i="8"/>
  <c r="V184" i="8"/>
  <c r="V32" i="8"/>
  <c r="S83" i="8"/>
  <c r="P70" i="8"/>
  <c r="S81" i="8"/>
  <c r="V112" i="8"/>
  <c r="P112" i="8"/>
  <c r="S111" i="8"/>
  <c r="V111" i="8"/>
  <c r="P116" i="8"/>
  <c r="P25" i="8" l="1"/>
  <c r="V19" i="8"/>
  <c r="W18" i="8"/>
  <c r="S25" i="8"/>
  <c r="S19" i="8"/>
  <c r="T18" i="8"/>
  <c r="P19" i="8"/>
  <c r="Q18" i="8"/>
  <c r="V183" i="8"/>
  <c r="W182" i="8"/>
  <c r="S183" i="8"/>
  <c r="T182" i="8"/>
  <c r="P183" i="8"/>
  <c r="Q182" i="8"/>
  <c r="V25" i="8"/>
  <c r="S112" i="8"/>
  <c r="S116" i="8"/>
  <c r="V116" i="8"/>
  <c r="P18" i="8" l="1"/>
  <c r="V18" i="8"/>
  <c r="S18" i="8"/>
  <c r="S182" i="8"/>
  <c r="T154" i="8"/>
  <c r="S154" i="8" s="1"/>
  <c r="P182" i="8"/>
  <c r="P154" i="8" s="1"/>
  <c r="Q154" i="8"/>
  <c r="V182" i="8"/>
  <c r="W154" i="8"/>
  <c r="V154" i="8" s="1"/>
  <c r="P109" i="8"/>
  <c r="P108" i="8" s="1"/>
  <c r="Q108" i="8"/>
  <c r="V14" i="8"/>
  <c r="S14" i="8"/>
  <c r="P14" i="8"/>
  <c r="P17" i="8" l="1"/>
  <c r="P13" i="8" s="1"/>
  <c r="Q17" i="8"/>
  <c r="S109" i="8"/>
  <c r="T108" i="8"/>
  <c r="V109" i="8"/>
  <c r="W108" i="8"/>
  <c r="V108" i="8" l="1"/>
  <c r="V17" i="8" s="1"/>
  <c r="V13" i="8" s="1"/>
  <c r="W17" i="8"/>
  <c r="S108" i="8"/>
  <c r="T17" i="8"/>
  <c r="S17" i="8" l="1"/>
  <c r="S13" i="8" s="1"/>
</calcChain>
</file>

<file path=xl/sharedStrings.xml><?xml version="1.0" encoding="utf-8"?>
<sst xmlns="http://schemas.openxmlformats.org/spreadsheetml/2006/main" count="1326" uniqueCount="630">
  <si>
    <t>01</t>
  </si>
  <si>
    <t>00</t>
  </si>
  <si>
    <t>06</t>
  </si>
  <si>
    <t>11</t>
  </si>
  <si>
    <t>13</t>
  </si>
  <si>
    <t>10</t>
  </si>
  <si>
    <t>03</t>
  </si>
  <si>
    <t>02</t>
  </si>
  <si>
    <t>04</t>
  </si>
  <si>
    <t>05</t>
  </si>
  <si>
    <t>07</t>
  </si>
  <si>
    <t>09</t>
  </si>
  <si>
    <t>08</t>
  </si>
  <si>
    <t>12</t>
  </si>
  <si>
    <t>РЕЕСТР РАСХОДНЫХ ОБЯЗАТЕЛЬСТВ</t>
  </si>
  <si>
    <t>ДАЛЬНЕКОНСТАНТИНОВСКОГО МУНИЦИПАЛЬНОГО ОКРУГА НИЖЕГОРОДСКОЙ ОБЛАСТИ</t>
  </si>
  <si>
    <t xml:space="preserve"> (РЕЕСТР РАСХОДНЫХ ОБЯЗАТЕЛЬСТВ СУБЪЕКТОВ БЮДЖЕТНОГО ПЛАНИРОВАНИЯ ДАЛЬНЕКОНСТАНТИНОВСКОГО МУНИЦИПАЛЬНОГО ОКРУГА НИЖЕГОРОДСКОЙ ОБЛАСТИ)</t>
  </si>
  <si>
    <t>Наименование полномочия, расходного обязательства</t>
  </si>
  <si>
    <t>Правовое основание финансового обеспечения и расходования средств (нормативные правовые акты, договоры, соглашения)</t>
  </si>
  <si>
    <t>Код расхода по БК *</t>
  </si>
  <si>
    <t>Объем средств на исполнение расходного обязательства (тыс. рублей с точностью по первого десятичного знака)</t>
  </si>
  <si>
    <t>отчетный</t>
  </si>
  <si>
    <t xml:space="preserve">1-й год   </t>
  </si>
  <si>
    <t>2-й год</t>
  </si>
  <si>
    <t>год</t>
  </si>
  <si>
    <t>планового</t>
  </si>
  <si>
    <t xml:space="preserve">планового </t>
  </si>
  <si>
    <t>раздел</t>
  </si>
  <si>
    <t>подраздел</t>
  </si>
  <si>
    <t>год (план)</t>
  </si>
  <si>
    <t>год (факт)</t>
  </si>
  <si>
    <t>Всего</t>
  </si>
  <si>
    <t>БДО **</t>
  </si>
  <si>
    <t>БПО ***</t>
  </si>
  <si>
    <t>Российской Федерации</t>
  </si>
  <si>
    <t>Субъекта Российской Федерации</t>
  </si>
  <si>
    <t>Муниципального образования</t>
  </si>
  <si>
    <t>Наименование, номер, дата</t>
  </si>
  <si>
    <t>Номер статьи (подстатьи), пункта (подпункта)</t>
  </si>
  <si>
    <t>Дата вступления в силу и срок действия</t>
  </si>
  <si>
    <t>1. Расходные обязательства, возникшие в результате принятия нормативных правовых актов муниципального округа, заключения договоров (соглашений), всего из них:</t>
  </si>
  <si>
    <t>1.1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</si>
  <si>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1.1.1 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</si>
  <si>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1) Федеральный закон от 06.10.2003 № 131-ФЗ "Об общих принципах организации местного самоуправления в Российской Федерации"</t>
  </si>
  <si>
    <t>1) 06.10.2003, не установлен</t>
  </si>
  <si>
    <t>1) Закон Нижегородской области от 03.08.2007 № 99-З "О муниципальной службе в Нижегородской области"</t>
  </si>
  <si>
    <t>1) в целом</t>
  </si>
  <si>
    <t>1) 01.01.2012, не установлен</t>
  </si>
  <si>
    <t>1)в целом</t>
  </si>
  <si>
    <t>1.1.2 установление, изменение и отмена местных налогов и сборов муниципального округа</t>
  </si>
  <si>
    <t>1.1.3 владение, пользование и распоряжение имуществом, находящимся в муниципальной собственности муниципального округа</t>
  </si>
  <si>
    <t>1) Закон Нижегородской области от 13.07.2004 № 70-З "О приватизации государственного имущества Нижегородской области"</t>
  </si>
  <si>
    <t>1)  ст. 1 п. 1</t>
  </si>
  <si>
    <t>1) 21.07.2004, не установлен</t>
  </si>
  <si>
    <t>1.1.4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</si>
  <si>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 Закон Нижегородской области от 17.12.1996 № 56-З "Об энергосбережении"</t>
  </si>
  <si>
    <t>1)  ст. 5,абз.11</t>
  </si>
  <si>
    <t>1) 17.12.1996, не установлен</t>
  </si>
  <si>
    <t>1.1.5 осуществление муниципального контроля за исполнением единой теплоснабжающей организацией обязательств по строительству, реконструкции и (или) модернизации объектов теплоснабжения</t>
  </si>
  <si>
    <t>1.1.6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</si>
  <si>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1.1.8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воздушного транспорта)</t>
  </si>
  <si>
    <t>1.1.9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водного транспорта)</t>
  </si>
  <si>
    <t>1.1.10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</si>
  <si>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 xml:space="preserve">1)Постановление администрации Дальнеконстантиновского муниципального района Нижегородской области от 30.11.2022 № 1581 "Об утверждении Порядка предоставления субсидии
из бюджета Дальнеконстантиновского муниципального округа Нижегородской области на реализацию мероприятий по поддержке транспортных предприятий"
</t>
  </si>
  <si>
    <t>1),Полностью</t>
  </si>
  <si>
    <t>1)01.01.2023</t>
  </si>
  <si>
    <t>1.1.11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железнодорожного транспорта)</t>
  </si>
  <si>
    <t>1.1.12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городского электрического транспорта)</t>
  </si>
  <si>
    <t>1.1.13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внеуличного транспорта)</t>
  </si>
  <si>
    <t>1.1.14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</si>
  <si>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в целом</t>
  </si>
  <si>
    <t>1.1.15 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округа, реализацию прав коренных малочисленных народов и других национальных меньшинств, обеспечение социальной и культурной адаптации мигрантов, профилактику межнациональных (межэтнических) конфликтов</t>
  </si>
  <si>
    <t>1.1.16 участие в предупреждении и ликвидации последствий чрезвычайных ситуаций в границах муниципального округа</t>
  </si>
  <si>
    <t>1)  ст. 16 п. 1 пп. 8</t>
  </si>
  <si>
    <t>1) Закон Нижегородской области от 04.01.1996 № 17-З "О защите населения и территорий Нижегородской области от чрезвычайных ситуаций природного и техногенного характера"   2) Постановление Правительства Нижегородской области от 11.04.2006 № 116 "Об утверждении Положения о порядке формирования и расходования целевого финансового резерва для предупреждения и ликвидации чрезвычайных ситуаций и последствий стихийных бедствий"</t>
  </si>
  <si>
    <t>1)  ст. 24  2) п. 7</t>
  </si>
  <si>
    <t>1) 24.01.1996, не установлен 2)11.04.2006, не установлен</t>
  </si>
  <si>
    <t>1.1.17 организация охраны общественного порядка на территории муниципального округа муниципальной милицией</t>
  </si>
  <si>
    <t>1.1.18 предоставление помещения для работы на обслуживаемом административном участке муниципального округа сотруднику, замещающему должность участкового уполномоченного полиции</t>
  </si>
  <si>
    <t>1.1.20 организация мероприятий по охране окружающей среды в границах муниципального округа</t>
  </si>
  <si>
    <t>1.1.21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</si>
  <si>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1)Федеральный закон от 06.10.2003 № 131-ФЗ "Об общих принципах организации местного самоуправления в Российской Федерации"               2)ФЗ " Об образовании в РФ "№ 273 ФЗ от 29.12.2012 года</t>
  </si>
  <si>
    <t>1)  ст. 16 п. 1 пп.13</t>
  </si>
  <si>
    <t>1) 06.10.2003, не установлен                                                                                                                                                        2) 29.12.2012, не установлен</t>
  </si>
  <si>
    <t>1) Подпрограмма 1</t>
  </si>
  <si>
    <t>1.1.22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</si>
  <si>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1.1.23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</si>
  <si>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безопасный город</t>
  </si>
  <si>
    <t>1.1.24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</si>
  <si>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 xml:space="preserve">   1)ФЗ " Об образовании в РФ "№ 273 ФЗ от 29.12.2012 года</t>
  </si>
  <si>
    <t>1)  ст. 9</t>
  </si>
  <si>
    <t xml:space="preserve">    1) 29.12.2012, не установлен</t>
  </si>
  <si>
    <t>1.1.25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</si>
  <si>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</si>
  <si>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 Подпрограмма 3</t>
  </si>
  <si>
    <t>1.1.27 создание условий для оказания медицинской помощи населению на территории муниципального округа (за исключением территорий округов,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</si>
  <si>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1.1.28 создание условий для обеспечения жителей муниципального округа услугами связи, общественного питания, торговли и бытового обслуживания</t>
  </si>
  <si>
    <t>1.1.29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</si>
  <si>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 Закон Нижегородской области от 01.11.2008 № 147-З "О библиотечном деле в Нижегородской области" 2) Постановление Правительства Нижегородской области от 31.12.1996 № 333 "Об утверждении положения об основах хозяйственной деятельности и финансирования организаций культуры и искусства Нижегородской области"</t>
  </si>
  <si>
    <t>1) в целом 2)  п. 2</t>
  </si>
  <si>
    <t>1) 01.01.2009, не установлен             2) 31.12.1996, не установлен</t>
  </si>
  <si>
    <t>1.1.30 создание условий для организации досуга и обеспечения жителей муниципального округа услугами организаций культуры</t>
  </si>
  <si>
    <t>1),06.10.2003, не установлен   2) 09.10.1992 г., не установлен</t>
  </si>
  <si>
    <t>1.1.31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муниципальном округе</t>
  </si>
  <si>
    <t>1.1.32 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</si>
  <si>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 xml:space="preserve">1)Федеральный закон от 06.10.2003 № 131-ФЗ "Об общих принципах организации местного самоуправления в Российской Федерации" 2)"Основы законодательства Российской Федерации о культуре" (утв. ВС РФ 09.10.1992 N 3612-1) </t>
  </si>
  <si>
    <t>1)ст. 16, п1, п.п.18) ст 40</t>
  </si>
  <si>
    <t>1) Полностью</t>
  </si>
  <si>
    <t>1) 20.09.2024 г., 31.12.2025</t>
  </si>
  <si>
    <t>1.1.33 обеспечение условий для развития на территории муниципального округа физической культуры, школьного спорта и массового спорта</t>
  </si>
  <si>
    <t>1) Федеральный закон от 06.10.2003 № 131-ФЗ "Об общих принципах организации местного самоуправления в Российской Федерации" 2) Федеральный закон от 04.12.2007 года № 329-ФЗ "О физической культуре и спорте в Российской Федерации""</t>
  </si>
  <si>
    <t>1)  ст. 16, п.1, п.п. 19     2) в целом</t>
  </si>
  <si>
    <t>1) 06.10.2003, не установлен  2)04.12.2007, не установлен</t>
  </si>
  <si>
    <t>1) Закон Нижегородской области от 11.06.2009 года № 86-З " О физической культуре и спорте в Нижегородской области"</t>
  </si>
  <si>
    <t>1)11.09.2009, не установлен</t>
  </si>
  <si>
    <t>1.1.34 организация проведения официальных физкультурно-оздоровительных и спортивных мероприятий муниципального округа</t>
  </si>
  <si>
    <t>1.1.35 создание условий для массового отдыха жителей муниципального округа и организация обустройства мест массового отдыха населения</t>
  </si>
  <si>
    <t>1)  ст. 16п. 1 пп. 20</t>
  </si>
  <si>
    <t xml:space="preserve">1) Постановление Правительства НО от 30.04.2014 года № 305 "Об утверждении государственной программы "Обеспечение населения Нижегородской области качественными услугами в сфере жилищно-коммунального хозяйства"
</t>
  </si>
  <si>
    <t>раздел 5</t>
  </si>
  <si>
    <t>1)30.04.2014года, не установлен</t>
  </si>
  <si>
    <t xml:space="preserve">Решение Совета депутатов Дальнеконстантиновского муниципального округа Нижегородской области от 27.07.2023г № 272/1 Об утверждении Правил благоустройства территории населенных
пунктов Дальнеконстантиновского муниципального округа
Нижегородской области
</t>
  </si>
  <si>
    <t>1) Раздел 3; 4</t>
  </si>
  <si>
    <t>1)27.07.2023, бессрочно</t>
  </si>
  <si>
    <t>1.1.36 формирование и содержание муниципального архива</t>
  </si>
  <si>
    <t>1.1.37 организация ритуальных услуг и содержание мест захоронения</t>
  </si>
  <si>
    <t>1.1.38 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</si>
  <si>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Закон Нижегородской области от 08.08.2008 N 97-З (ред. от 10.09.2021) "О погребении и похоронном деле в Нижегородской области"</t>
  </si>
  <si>
    <t>1) ст. 12</t>
  </si>
  <si>
    <t>1)10.09.2021,                 не установлен</t>
  </si>
  <si>
    <t xml:space="preserve">1) Раздел 3; 4  </t>
  </si>
  <si>
    <t>1.1.39 утверждение правил благоустройства территории муниципального округа, осуществление муниципального контроля в сфере благоустройства, предметом которого является соблюдение правил благоустройства территории муниципального округа, в том числе требований к обеспечению доступности для инвалидов объектов социальной, инженерной и транспортной инфраструктур и предоставляемых услуг (при осуществлении муниципального контроля в сфере благоустройства может выдаваться предписание об устранении выявленных нарушений обязательных требований, выявленных в ходе наблюдения за соблюдением обязательных требований (мониторинга безопасности)</t>
  </si>
  <si>
    <t>1.1.40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</si>
  <si>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  ст. 16 п. 1 пп. 25</t>
  </si>
  <si>
    <t>1.1.41 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</si>
  <si>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1.1.42 организация использования, охраны, защиты, воспроизводства городских лесов, лесов особо охраняемых природных территорий, расположенных в границах муниципального округа</t>
  </si>
  <si>
    <t>1.1.44 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округа, аннулирование таких разрешений, выдача предписаний о демонтаже самовольно установленных рекламных конструкций на территории муниципального округа, осуществляемые в соответствии с Федеральным законом от 13 марта 2006 г. № 38-ФЗ "О рекламе"</t>
  </si>
  <si>
    <t>1.1.45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муниципального округа, изменение, аннулирование таких наименований, размещение информации в государственном адресном реестре</t>
  </si>
  <si>
    <t>1.1.46 организация и осуществление мероприятий по территориальной обороне и гражданской обороне, защите населения и территории муниципального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</si>
  <si>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1.1.47 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</si>
  <si>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1.1.48 создание, развитие и обеспечение охраны лечебно-оздоровительных местностей и курортов местного значения на территории муниципального округа, а также осуществление муниципального контроля в области охраны и использования особо охраняемых природных территорий местного значения</t>
  </si>
  <si>
    <t>1.1.49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округа</t>
  </si>
  <si>
    <t>1.1.50 осуществление мероприятий по обеспечению безопасности людей на водных объектах, охране их жизни и здоровья</t>
  </si>
  <si>
    <t>1.1.51 создание условий для расширения рынка сельскохозяйственной продукции, сырья и продовольствия</t>
  </si>
  <si>
    <t>1) Подпрограмма1</t>
  </si>
  <si>
    <t>1.1.52 содействие развитию малого и среднего предпринимательства</t>
  </si>
  <si>
    <t xml:space="preserve">Закон Нижегородской области от 05.12.2008 N 171-З (ред. от 02.08.2023)"О развитии малого и среднего предпринимательства в Нижегородской области"
(принят постановлением ЗС НО от 25.11.2008 N 1292-IV)
</t>
  </si>
  <si>
    <t>1.1.53 оказание поддержки социально ориентированным некоммерческим организациям, благотворительной деятельности и добровольчеству (волонтерству)</t>
  </si>
  <si>
    <t>1.1.54 организация и осуществление мероприятий по работе с детьми и молодежью в муниципальном округе, городском округе</t>
  </si>
  <si>
    <t>1)  ст. 16 п. 1 пп. 34</t>
  </si>
  <si>
    <t>1)подпрограмма 2  2) подпрограмма 2;3</t>
  </si>
  <si>
    <t>1.1.55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</si>
  <si>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1.1.56 оказание поддержки гражданам и их объединениям, участвующим в охране общественного порядка, создание условий для деятельности народных дружин</t>
  </si>
  <si>
    <t>1.1.57 осуществление муниципального лесного контроля</t>
  </si>
  <si>
    <t>1.1.58 обеспечение выполнения работ, необходимых для создания искусственных земельных участков для нужд муниципального округа в соответствии с Федеральным законом</t>
  </si>
  <si>
    <t>1.1.59 осуществление мер по противодействию коррупции в границах муниципального округа</t>
  </si>
  <si>
    <t>1.1.60 организация в соответствии с Федеральным законом выполнения комплексных кадастровых работ и утверждение карты-плана территории</t>
  </si>
  <si>
    <t>1.1.61 принятие решений и проведение на территории муниципального округа мероприятий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</si>
  <si>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1.1.62 принятие решений о создании, об упразднении лесничеств, создаваемых в их составе участковых лесничеств, расположенных на землях населенных пунктов муниципального округа, установлении и изменении их границ, а также осуществление разработки и утверждения лесохозяйственных регламентов лесничеств, расположенных на землях населенных пунктов</t>
  </si>
  <si>
    <t>1.1.63 осуществление мероприятий по лесоустройству в отношении лесов, расположенных на землях населенных пунктов муниципального округа</t>
  </si>
  <si>
    <t>1.2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</si>
  <si>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Федеральный закон от 02.03.2007 N 25-ФЗ"О муниципальной службе в Российской Федерации"</t>
  </si>
  <si>
    <t>1) 02.03.2007, не установлен</t>
  </si>
  <si>
    <t xml:space="preserve">Закон Нижегородской области от 03.08.2007 N 99-З "О муниципальной службе в Нижегородской области"
</t>
  </si>
  <si>
    <t xml:space="preserve">1)РЕШЕНИЕ СОВЕТА ДЕПУТАТОВ  ДАЛЬНЕКОНСТАНТИНОВСКОГО МУНИЦИПАЛЬНОГО ОКРУГА НИЖЕГОРОДСКОЙ ОБЛАСТИ от 13.01.2023 № 142/1 "Об утверждении положения о муниципальной службе в органах местного самоуправления Дальнеконстантиновского муниципального округа Нижегородской области "
</t>
  </si>
  <si>
    <t>1)13.01.2023 не установлен</t>
  </si>
  <si>
    <t>1.2.2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</si>
  <si>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бюджетов</t>
  </si>
  <si>
    <t>1.2.4 обслуживание долговых обязательств в части процентов, пеней и штрафных санкций по бюджетным кредитам, полученным из региональных бюджетов</t>
  </si>
  <si>
    <t>1.2.5 создание муниципальных предприятий</t>
  </si>
  <si>
    <t>1.2.6 принятие устава муниципального образования и внесение в него изменений и дополнений, издание муниципальных правовых актов</t>
  </si>
  <si>
    <t>1.2.7 установление официальных символов муниципального образования</t>
  </si>
  <si>
    <t>1.2.8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</si>
  <si>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  ст. 17 п. 1 пп.3</t>
  </si>
  <si>
    <t>1.2.9 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 (за исключением расходных обязательств, отраженных по иным кодам расходных обязательств)</t>
  </si>
  <si>
    <t>1.2.10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</si>
  <si>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1.2.11 полномочия по организации теплоснабжения, предусмотренные Федеральным законом от 27 июля 2010 г. №190-ФЗ "О теплоснабжении"</t>
  </si>
  <si>
    <t>1.2.12 полномочия в сфере водоснабжения и водоотведения, предусмотренные Федеральным законом от 7 декабря 2011 г. №416-ФЗ "О водоснабжении и водоотведении"</t>
  </si>
  <si>
    <t>1.2.13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</si>
  <si>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  ст. 23.</t>
  </si>
  <si>
    <t>1.2.14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</si>
  <si>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1.2.15 полномочия в сфере стратегического планирования, предусмотренные Федеральным законом от 28 июня 2014 г. №172-ФЗ "О стратегическом планировании в Российской Федерации"</t>
  </si>
  <si>
    <t>1.2.16 разработка и утверждение программ комплексного развития систем коммунальной инфраструктуры муниципальных округов, программ комплексного развития транспортной инфраструктуры муниципальных округов, программ комплексного развития социальной инфраструктуры муниципальных округов, требования к которым устанавливаются Правительством Российской Федерации</t>
  </si>
  <si>
    <t>1.2.17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</si>
  <si>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  ст. 17 п. 1 пп.7</t>
  </si>
  <si>
    <t>1.2.18 осуществление международных и внешнеэкономических связей в соответствии с федеральными законами</t>
  </si>
  <si>
    <t>1.2.19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</si>
  <si>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1.2.20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</si>
  <si>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1.2.21 установление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</si>
  <si>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1.2.22 полномочия по финансовому обеспечению размещения объектов инфраструктуры территории опережающего социально-экономического развития (в случае создания указанных зон на территории субъекта Российской Федерации) - статьи 4, 23 Федерального закона от 29 декабря 2014 г. №473-ФЗ "О территориях опережающего социально-экономического развития в Российской Федерации"</t>
  </si>
  <si>
    <t>1.2.23 предоставление доплаты за выслугу лет к трудовой пенсии муниципальным служащим за счет средств местного бюджета</t>
  </si>
  <si>
    <t xml:space="preserve">1)Федеральный закон от 02.03.2007 N 25-ФЗ"О муниципальной службе в Российской Федерации"
</t>
  </si>
  <si>
    <t>1)ст.24</t>
  </si>
  <si>
    <t xml:space="preserve">1)Закон Нижегородской области от 03.08.2007 N 99-З "О муниципальной службе в Нижегородской области"
</t>
  </si>
  <si>
    <t>1)ст 27</t>
  </si>
  <si>
    <t>1)03.08.2007</t>
  </si>
  <si>
    <t>1) Решение Совета депутатов Дальнеконстантиновского муниципального округа от 08.12.2022 г. № 97/1"Об утверждении Положения о пенсии за выслугу лет лицам, замещавшим муниципальные должности и должности муниципальной службы в органах местного самоуправления Дальнеконстантиновского муниципального округа Нижегородской области"                2) Решение Совета депутатов Дальнеконстантиновского муниципального округа от 08.12.2022 года № 98/1"Об утверждении Положения о порядке назначения, перерасчета, индексации и выплаты пенсии за выслугу лет лицам, замещавшим муниципальные должности и должности муниципальной службы в органах местного самоуправления Дальнеконстантиновского муниципального округа "Нижегородской области</t>
  </si>
  <si>
    <t>1) в целом                                           2) в целом</t>
  </si>
  <si>
    <t>1)01.01.2023, не установлен                  2) 01.01.202,  бессрочно</t>
  </si>
  <si>
    <t>1.2.24 Полномочия по обеспечению обучающихся по образовательным программам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№273-ФЗ "Об образовании в Российской Федерации", пункт 3 статьи 3 Федерального закона от 1 марта 2020 г.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</si>
  <si>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 xml:space="preserve">1)Федеральный закон от 29.12.2012 N 273-ФЗ 
"Об образовании в Российской Федерации"
</t>
  </si>
  <si>
    <t>1)ст. 37, п. 4; 5</t>
  </si>
  <si>
    <t>129.12.2012 г.,  не установлен</t>
  </si>
  <si>
    <t>1.2.25 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</si>
  <si>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1.2.26 Расходы за счет резервного фонда</t>
  </si>
  <si>
    <t>1)  ст. 16 .1</t>
  </si>
  <si>
    <t xml:space="preserve">1)Постановление администрации Дальнеконстантиновского муниципального округа от 19.01.2023  № 28 "Об утверждении порядка использования бюджетных ассигнований резервного фонда администрации Дальнеконстантиновского муниципального округа"
</t>
  </si>
  <si>
    <t>19.01.2023, не установлен</t>
  </si>
  <si>
    <t>1.2.27 Расходы на реализацию иных общемуниципальных вопросов (общемуниципальные мероприятия)</t>
  </si>
  <si>
    <t>Постановление администрации Дальнеконстантиновского муниципального района Нижегородской области от 27.07.2023 № 1882 "Об утверждении порядка организации и проведения массовых культурно-просветительных, театрально-зрелищных, спортивных и рекламных мероприятий на территории Дальнеконстантиновского муниципального округа"</t>
  </si>
  <si>
    <t>27.07.2023 г.,  не установлнен</t>
  </si>
  <si>
    <t>1.2.28 Расходы за счет фонда поддержки территорий</t>
  </si>
  <si>
    <t>1.3 Итого расходных обязательств муниципальных образований, без учета внутренних оборотов</t>
  </si>
  <si>
    <t>1.3.1 по перечню, предусмотренному частью 1 статьи 16.1 Федерального закона от 6 октября 2003 г. №131-ФЗ "Об общих принципах организации местного самоуправления в Российской Федерации", всего</t>
  </si>
  <si>
    <t>1.3.1.1 создание музеев муниципального округа</t>
  </si>
  <si>
    <t>1.3.1.2 создание муниципальных образовательных организаций высшего образования</t>
  </si>
  <si>
    <t>1.3.1.3 участие в осуществлении деятельности по опеке и попечительству</t>
  </si>
  <si>
    <t>1.3.1.4 создание условий для осуществления деятельности, связанной с реализацией прав местных национально-культурных автономий на территории муниципального округа</t>
  </si>
  <si>
    <t>1.3.1.5 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муниципального округа</t>
  </si>
  <si>
    <t>1.3.1.6 создание муниципальной пожарной охраны</t>
  </si>
  <si>
    <t xml:space="preserve">1)Федеральный закон от 06.10.2003 N 131-ФЗ 
"Об общих принципах организации местного самоуправления в Российской Федерации" 2) Федеральный закон от 21.12.1994 N 69-ФЗ 
"О пожарной безопасности"
</t>
  </si>
  <si>
    <t>1) ст 14,1 п.1 п.п8,1                   2) ст.12</t>
  </si>
  <si>
    <t>1)06.10.2003 г, не установлен 2)21.12.1994, не установлен</t>
  </si>
  <si>
    <t>1.3.1.7 создание условий для развития туризма</t>
  </si>
  <si>
    <t xml:space="preserve">1)Федеральный закон от 24.11.1996 N 132-ФЗ (ред. от 13.06.2023)"Об основах туристской деятельности в Российской Федерации"
</t>
  </si>
  <si>
    <t>1)ст. 3,3</t>
  </si>
  <si>
    <t>1)24.11.1996,не установлен</t>
  </si>
  <si>
    <t xml:space="preserve">1)Закон Нижегородской области от 12.02.2008 N 8-З "О туристской деятельности на территории Нижегородской области"
</t>
  </si>
  <si>
    <t>1) 12.02.2008г.</t>
  </si>
  <si>
    <t>1.3.1.8 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</si>
  <si>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1.3.1.9 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 №181-ФЗ "О социальной защите инвалидов в Российской Федерации"</t>
  </si>
  <si>
    <t xml:space="preserve">1)Федеральный закон от 19.05.1995 N 82-ФЗ "Об общественных объединениях"
</t>
  </si>
  <si>
    <t>1)ст 8</t>
  </si>
  <si>
    <t>1)19.05.1995г, не установлен</t>
  </si>
  <si>
    <t xml:space="preserve">1)Постановление администрации Дальнеконстантиновского муниципального округа от03.05.2023 года №966 "О финансовой поддержке социально ориентированных некоммерческих орга-низаций в Дальнеконстантиновском муниципальном округе"
Нижегородской области"
</t>
  </si>
  <si>
    <t>1)03.05.2023,  31.12.2025г.</t>
  </si>
  <si>
    <t>1.3.1.10 осуществление мероприятий, предусмотренных Федеральным законом от 20 июля 2012 г. №125-ФЗ "О донорстве крови и ее компонентов"</t>
  </si>
  <si>
    <t>1.3.1.11 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а также применение результатов независимой оценки качества условий оказания услуг организациями при оценке деятельности руководителей подведомственных организаций и осуществление контроля за принятием мер по устранению недостатков, выявленных по результатам независимой оценки качества условий оказания услуг организациями, в соответствии с федеральными законами</t>
  </si>
  <si>
    <t>1.3.1.12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</si>
  <si>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1.3.1.13 осуществление деятельности по обращению с животными без владельцев, обитающими на территориях муниципального округа</t>
  </si>
  <si>
    <t>1.3.1.14 осуществление мероприятий в сфере профилактики правонарушений, предусмотренных Федеральным законом от 23 июня 2016 г. №182-ФЗ "Об основах системы профилактики правонарушений в Российской Федерации"</t>
  </si>
  <si>
    <t>1.3.1.15 оказание содействия развитию физической культуры и спорта инвалидов, лиц с ограниченными возможностями здоровья, адаптивной физической культуры и адаптивного спорта</t>
  </si>
  <si>
    <t>1.3.1.16 осуществление мероприятий по защите прав потребителей, предусмотренных Законом Российской Федерации от 7 февраля 1992 г. №2300-1 "О защите прав потребителей"</t>
  </si>
  <si>
    <t>1.3.1.17 совершение нотариальных действий, предусмотренных законодательством, в случае отсутствия во входящем в состав территории муниципального округа и не являющемся его административным центром населенном пункте нотариуса</t>
  </si>
  <si>
    <t>1.3.1.18 оказание содействия в осуществлении нотариусом приема населения в соответствии с графиком приема населения, утвержденным нотариальной палатой субъекта Российской Федерации</t>
  </si>
  <si>
    <t>1.3.1.19 предоставление сотруднику, замещающему должность участкового уполномоченного полиции, и членам его семьи жилого помещения на период замещения сотрудником указанной должности</t>
  </si>
  <si>
    <t>1.3.1.20 осуществление мероприятий по оказанию помощи лицам, находящимся в состоянии алкогольного, наркотического или иного токсического опьянения</t>
  </si>
  <si>
    <t>1.3.2. Итого расходных обязательств муниципальных образований</t>
  </si>
  <si>
    <t>1.3.2.1 организация проведения оплачиваемых общественных работ и временного трудоустройства несовершеннолетних в возрасте от 14 до 18 лет в свободное от учебы время</t>
  </si>
  <si>
    <t xml:space="preserve">1)Федеральный закон от 21.12.2021 N 414-ФЗ "Об общих принципах организации публичной власти в субъектах Российской Федерации"
</t>
  </si>
  <si>
    <t>1)ст. 44, п1, пп 34</t>
  </si>
  <si>
    <t>1)21.12.2021 г., не установлен</t>
  </si>
  <si>
    <t xml:space="preserve">1)Постановление Правительства Нижегородской области от 28.04.2014 N 273 "Об утверждении государственной программы "Содействие занятости населения Нижегородской области"
</t>
  </si>
  <si>
    <t>1)п 2,пп 2,4</t>
  </si>
  <si>
    <t>1)28.04.2014 г., не установлен</t>
  </si>
  <si>
    <t xml:space="preserve">1)Постановление администрации Дальнеконстантиновского муниципального района от 19.12.2023 г. № 3619 Об утверждении муниципальной программы 
«Организация оплачиваемых общественных работ 
и временного трудоустройства на территории 
Дальнеконстантиновского муниципального округа на 2024-2026 годы»
</t>
  </si>
  <si>
    <t>1) 01.01.2024г., 31.12.2026г.</t>
  </si>
  <si>
    <t>1.3.2.2 Дополнительные меры социальной поддержки</t>
  </si>
  <si>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</si>
  <si>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1.3.3.1 Дополнительные меры социальной поддержки</t>
  </si>
  <si>
    <t>1.3.3.2 Доплата к пенсии гражданам, проходившим гражданскую службу субъекта Российской Федерации</t>
  </si>
  <si>
    <t>1.3.4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</si>
  <si>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1.3.4.1 Прочие вопросы, не отнесенные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t>
  </si>
  <si>
    <t>1.4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</si>
  <si>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1.4.1 за счет субвенций, предоставленных из федерального бюджета, всего</t>
  </si>
  <si>
    <t xml:space="preserve">1.4.1.1 …..Расходы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 списков кандидатов в присяжные заседатели федеральных судов общей юрисдикции в Российской Федерации </t>
  </si>
  <si>
    <t xml:space="preserve">1) Федеральный закон от 06.10.2003 № 131-ФЗ "Об общих принципах организации местного самоуправления в Российской Федерации"2) ФЕДЕРАЛЬНЫЙ ЗАКОН   О ПРИСЯЖНЫХ ЗАСЕДАТЕЛЯХ ФЕДЕРАЛЬНЫХ СУДОВ ОБЩЕЙ ЮРИСДИКЦИИ В РОССИЙСКОЙ ФЕДЕРАЦИИ от 20.08.2004 № 113-ФЗ
</t>
  </si>
  <si>
    <t>1)  ст. 19. 20 2) ст.5,1 п.4;5.</t>
  </si>
  <si>
    <t>1) 06.10.2003, не установлен 2)20.08.2008, не установлен</t>
  </si>
  <si>
    <t>1.4.1.2Расходы на осуществление государственных полномочий Российской Федерации по первичному воинскому учету на территориях, где отсутствуют военные комиссариаты</t>
  </si>
  <si>
    <t xml:space="preserve">1),Указ Президента РФ от 07.12.2012 N 1609
"Об утверждении Положения о военных комиссариатах"
</t>
  </si>
  <si>
    <t>1)раздел 2, п.17, п.п.2;3</t>
  </si>
  <si>
    <t>1)07.12.2012, не установлен</t>
  </si>
  <si>
    <t>1.4.1.3Стимулирование увеличения производства картофеля и овощей</t>
  </si>
  <si>
    <t>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14 октября 2019 г. № 747 «Об утверждении Порядка предоставления местным бюджетам из областного бюджета субвенций на осуществление органами местного самоуправления муниципальных образований Нижегородской области отдельных государственных полномочий по поддержке сельскохозяйственного производства»                                3) Постановление Правительства Нижегородской области от 28.04.2014 № 280 "Об утверждении государственной программы "Развитие агропромышленного комплекса Нижегородской области"                                                                                                                                   3) Постановление Правительства Нижегородской области от от 15 декабря 2022 г. № 1071 "Об утверждении  Порядока и условий предоставления субсидий на возмещение части затрат на поддержку производства картофеля и овощей открытого грунта, источником финансового обеспечения которых являются субвенции местным бюджетам для осуществления переданных государственных полномочий по стимулированию увеличения производства картофеля и овощей"</t>
  </si>
  <si>
    <t>1)01.01.2006 
2) 01.01.2023            с  1-2 срок не установлен</t>
  </si>
  <si>
    <t>1)01.01.2025, 31.12.2027г.        2)16.04.2024г,        3) 15.04.2024 4)15.04.2024, 2-4 не установлен</t>
  </si>
  <si>
    <t>1) Подпрограмма 1,2,                2) в целом;                 3) в целом</t>
  </si>
  <si>
    <t xml:space="preserve">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28.04.2014 № 280 "Об утверждении государственной программы "Развитие агропромышленного комплекса Нижегородской области"                                                                              3) постановление Правительства Нижегородской области от 14 октября 2019 г. № 747 «Об утверждении Порядка предоставления местным бюджетам из областного бюджета субвенций на осуществление органами местного самоуправления муниципальных образований Нижегородской области отдельных государственных полномочий по поддержке сельскохозяйственного производства»                                                                                                                                                                  4) Постановление Правительства Нижегородской области от 08.02.2024  № 47 «Об утверждении Порядка и условий предоставления субсидий на поддержку производства молока, источником финансового обеспечения которых являются субвенции местным бюджетам для осуществления переданных государственных полномочий по поддержке производства молока за счет средств федерального бюджета и областного бюджета" </t>
  </si>
  <si>
    <t>1) Подпрограмма 1,2,                       2) в целом;                 3) в целом         4) в целом          5) в целом</t>
  </si>
  <si>
    <t>1)01.01.2025,           31.12.2027г.; 2) 05.03.2024 3)29.05.2024  4)05.03.2024 5)04.03.2024, 2-5  не установлен</t>
  </si>
  <si>
    <t xml:space="preserve">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28.04.2014 № 280 "Об утверждении государственной программы "Развитие агропромышленного комплекса Нижегородской области"                                                                                                             3)постановлением Правительства Нижегородской области от 14 октября 2019 г. № 747 «Об утверждении Порядка предоставления местным бюджетам из областного бюджета субвенций на осуществление органами местного самоуправления муниципальных образований Нижегородской области отдельных государственных полномочий по поддержке сельскохозяйственного производства»                                                                                                             4) Постановление Правительства Нижегородской области от 15.02.2024 № 55 « Об утверждении Порядка и условий предоставления субсидий на поддержку элитного семеноводства,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поддержку элитного семеноводства за счет средств федерального бюджета и областного бюджетаО государственной поддержке сельскохозяйственного производства по отдельным подотраслям растениеводства и животноводства" </t>
  </si>
  <si>
    <t xml:space="preserve">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28.04.2014 № 280 "Об утверждении государственной программы "Развитие агропромышленного комплекса Нижегородской области"                                                                            3) постановление Правительства Нижегородской области от 14 октября 2019 г. № 747 «Об утверждении Порядка предоставления местным бюджетам из областного бюджета субвенций на осуществление органами местного самоуправления муниципальных образований Нижегородской области отдельных государственных полномочий по поддержке сельскохозяйственного производства»                                                                                                                                                                      4) Постановление Правительства Нижегородской области от 15.02.2024 № 54 «Об утверждении Порядока и условий
предоставления субсидий на поддержку племенного животноводства,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поддержку племенного
животноводства за счет средств федерального бюджета
и областного бюджета" </t>
  </si>
  <si>
    <t>1) статья 26.3, пункт 2, подпункт 9, пункт 3.1</t>
  </si>
  <si>
    <t>1)статья 1, пункт 1, подпункт 21</t>
  </si>
  <si>
    <t>1) Подпрограмма 1,2,</t>
  </si>
  <si>
    <t>1.4.1.9Расходы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</si>
  <si>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Постановление Правительства Нижегородской области от 22.06.2020 N 501 (ред. от 26.07.2024) "О ежемесячном денежном вознаграждении за классное руководство (кураторство)"</t>
  </si>
  <si>
    <t>1)22.06.2020 г., не установлен</t>
  </si>
  <si>
    <t>Подпрограмма 1</t>
  </si>
  <si>
    <t>1.4.1.10Расходы на поддержку мясного скотоводства</t>
  </si>
  <si>
    <t xml:space="preserve">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14 октября 2019 г. № 747 «Об утверждении Порядка предоставления местным бюджетам из областного бюджета субвенций на осуществление органами местного самоуправления муниципальных образований Нижегородской области отдельных государственных полномочий по поддержке сельскохозяйственного производства»  3) Постановление Правительства Нижегородской области от 28.04.2014 № 280 "Об утверждении государственной программы "Развитие агропромышленного комплекса Нижегородской области"                                                     4) Постановление Правительства Нижегородской области «15» февраля 2024 г. №57 "Об утверждении Порядка и условий предоставления субсидий на поддержку мясного скотоводства, источником финансового обеспечения которых являются субвенции местным бюджетам для осуществления переданных государственных полномочий на поддержку мясного скотоводства за счет средств федерального бюджета и областного бюджета"                                                                                                       </t>
  </si>
  <si>
    <t>1.4.1.11Расходы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</si>
  <si>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1)Федеральный закон от 21.12.1996 N 159-ФЗ (ред. от 29.05.2024) "О дополнительных гарантиях по социальной поддержке детей-сирот и детей, оставшихся без попечения родителей" (с изм. и доп., вступ. в силу с 01.07.2024)</t>
  </si>
  <si>
    <t>1)21.12.1996г., не установлен</t>
  </si>
  <si>
    <t>1.4.1.12Возмещение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t>
  </si>
  <si>
    <t xml:space="preserve">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28.04.2014 № 280 "Об утверждении государственной программы "Развитие агропромышленного комплекса Нижегородской области"                                                             3) постановление Правительства Нижегородской области от 14 октября 2019 г. № 747 «Об утверждении Порядка предоставления местным бюджетам из областного бюджета субвенций на осуществление органами местного самоуправления муниципальных образований Нижегородской области отдельных государственных полномочий по поддержке сельскохозяйственного производства»                                                                                                                                                                      4) Постановление Правительства Нижегородской области от «15» февраля 2024 г. № 58  «Об утверждении Порядока и условий
предоставления субсидий нна поддержку проведения агротехнологических работ, повышение уровня экологической безопасности сельскохозяйственного производства, а также по повышению плодородия и качества почв, источником финансового обеспечения которых являются субвенции местным бюджетам по поддержке проведения агротехнологических работ, повышению уровня экологической безопасности сельскохозяйственного производства, а также по повышению плодородия и качества почв" </t>
  </si>
  <si>
    <t>1)(статья 1, пункт 1, подпункт 32,подпункт 33)</t>
  </si>
  <si>
    <t xml:space="preserve">
1)01.01.2006          2) 28.04.2014 
3)18.03.2020            4) 01.01.2024             с 1-4 срок  не установлен      </t>
  </si>
  <si>
    <t>1.4.2 за счет субвенций, предоставленных из бюджета субъекта Российской Федерации, всего</t>
  </si>
  <si>
    <t>1.4.2.1Расходы на исполнение полномочий по дополнительному финансовому обеспечению мероприятий по организации двухразового бесплатного питания обучающихся с ограниченными возможностями здоровья, не проживающих в муниципальных организациях, осуществляющих образовательную деятельность по адаптированным основным общеобразовательным программам, в части финансирования стоимости наборов продуктов для организации питания 130</t>
  </si>
  <si>
    <t>1)Федеральный закон от 29.12.2012 № 273-ФЗ "Об Образовании в  РФ"</t>
  </si>
  <si>
    <t>1)29.12.2009г. Не установлен</t>
  </si>
  <si>
    <t xml:space="preserve">1)ПОСТАНОВЛЕНИЕ
от 24 апреля 2020 г. N 334 ОБ УТВЕРЖДЕНИИ ПОРЯДКА ПРЕДОСТАВЛЕНИЯ БЮДЖЕТАМ МУНИЦИПАЛЬНЫХ ОКРУГОВ И ГОРОДСКИХ ОКРУГОВ НИЖЕГОРОДСКОЙ ОБЛАСТИ ИЗ ОБЛАСТНОГО БЮДЖЕТА СУБВЕНЦИЙ НА ИСПОЛНЕНИЕ ПОЛНОМОЧИЙ В ОБЛАСТИ ОБРАЗОВАНИЯ.
</t>
  </si>
  <si>
    <t>1) 30.04.2014г.</t>
  </si>
  <si>
    <t>1.4.2.2Расходы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 131</t>
  </si>
  <si>
    <t>раздел 1, абзац 3</t>
  </si>
  <si>
    <t>1) 24.10.2024г.., Не установлен</t>
  </si>
  <si>
    <t>1.4.2.3Расходы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(095)</t>
  </si>
  <si>
    <t>раздел 1, абзац 4</t>
  </si>
  <si>
    <t>1.4.2.4 Расходы по компенсации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 158</t>
  </si>
  <si>
    <t xml:space="preserve">1)ЗАКОН  НИЖЕГОРОДСКОЙ ОБЛАСТИ  от 07.09.2007 г.№ 121-З О НАДЕЛЕНИИ ОРГАНОВ МЕСТНОГО САМОУПРАВЛЕНИЯ МУНИЦИПАЛЬНЫХ ОКРУГОВ И ГОРОДСКИХ ОКРУГОВ НИЖЕГОРОДСКОЙ ОБЛАСТИ ГОСУДАРСТВЕННЫМИ ПОЛНОМОЧИЯМИ ПО ПРЕДОСТАВЛЕНИЮ МЕР СОЦИАЛЬНОЙ ПОДДЕРЖКИ ОТДЕЛЬНЫМ КАТЕГОРИЯМ ГРАЖДАН
</t>
  </si>
  <si>
    <t>Статья 1, п.5</t>
  </si>
  <si>
    <t>1)07.09.2007г., не установлен</t>
  </si>
  <si>
    <t>1.4.2.5 Расходы за счет единой субвенции (на осуществление полномочий по организации и осуществлению деятельности по опеке и попечительству в отношении несовершеннолетних граждан)</t>
  </si>
  <si>
    <t>1)Закон Нижегородской области от 06.12.2011 N 177-З (ред. от 01.10.2024) "О межбюджетных отношениях в Нижегородской области" (принят постановлением ЗС НО от 24.11.2011 N 318-V) 2)Закон Нижегородской области от 29.12.2004 N 161-З (ред. от 02.08.2023) "Об организации деятельности по охране прав детей, нуждающихся в государственной защите, в Нижегородской области" (принят постановлением ЗС НО от 16.12.2004 N 1241-III)</t>
  </si>
  <si>
    <t>1)Приложение 1, п.5 2) ст.3, абз1</t>
  </si>
  <si>
    <t>1)06.12.2011, не установлен 2)29.12.2004г, не установлен</t>
  </si>
  <si>
    <t>1.4.2.6Расходы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</si>
  <si>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1)Закон Нижегородской области от 21.10.2005 N 140-З (ред. от 04.09.2024) "О наделении органов местного самоуправления отдельными государственными полномочиями в области образования" (принят постановлением ЗС НО от 06.10.2005 N 1658-III)</t>
  </si>
  <si>
    <t>1)Статья 1, п.5, п.п.а); статья 5</t>
  </si>
  <si>
    <t>1)21.10.2005, не установлен</t>
  </si>
  <si>
    <t>1.4.2.7Расходы за счет единой субвенции (на осуществление полномочий по созданию и организации деятельности муниципальных комиссий по делам несовершеннолетних и защите их прав)</t>
  </si>
  <si>
    <t>1)Федеральный закон от 24.06.1999 N 120-ФЗ (ред. от 21.11.2022) "Об основах системы профилактики безнадзорности и правонарушений несовершеннолетних"</t>
  </si>
  <si>
    <t>1)24.06.1999, не установлен</t>
  </si>
  <si>
    <t>1)Закон Нижегородской области от 06.12.2011 N 177-З (ред. от 01.10.2024) "О межбюджетных отношениях в Нижегородской области" (принят постановлением ЗС НО от 24.11.2011 N 318-V) 2)Закон Нижегородской области от 03.11.2006 N 134-З (ред. от 22.12.2023) "О наделении органов местного самоуправления государственными полномочиями по созданию и организации деятельности комиссий по делам несовершеннолетних и защите их прав" (принят постановлением ЗС НО от 26.10.2006 N 290-IV)</t>
  </si>
  <si>
    <t xml:space="preserve"> 1) Приложение 1 п.2                                  2) в целом</t>
  </si>
  <si>
    <t>1)06.12.2011, не установлен 2)03.11.2004г, не установлен</t>
  </si>
  <si>
    <t>1.4.2.8Расходы за счет единой субвенции (на осуществление полномочий по организации и осуществлению деятельности по опеке и попечительству в отношении совершеннолетних граждан)</t>
  </si>
  <si>
    <t>1)Федеральный закон от 24.04.2008 N 48-ФЗ (ред. от 08.08.2024) "Об опеке и попечительстве"</t>
  </si>
  <si>
    <t>1)ст.12</t>
  </si>
  <si>
    <t>1)24.08.2024</t>
  </si>
  <si>
    <t>1)Закон Нижегородской области от 06.04.2017 N 35-З (ред. от 22.12.2023) "О наделении органов местного самоуправления муниципальных округов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совершеннолетних граждан" (принят постановлением ЗС НО от 30.03.2017 N 196-VI)2)Постановление Правительства Нижегородской области от 29.07.2011 N 572 (ред. от 02.06.2021) "Об опеке и попечительстве совершеннолетних граждан"</t>
  </si>
  <si>
    <t>1) в целом 2) в целом</t>
  </si>
  <si>
    <t>1)06.04.2017г., не установлен 2)29.07.2011</t>
  </si>
  <si>
    <t>1.4.2.9Стимулирование увеличения производства картофеля и овощей</t>
  </si>
  <si>
    <t>1.4.2.10Расходы на осуществление полномочий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 в части обеспечения безопасности сибиреязвенных скотомогильников</t>
  </si>
  <si>
    <t>1) Федеральный закон от 6 октября 2003 года N 131-ФЗ "Об общих принципах организации местного самоуправления в Российской Федерации"                                                                                                    2) Федеральный закон от 21 декабря 2021 года N 414-ФЗ "Об общих принципах организации публичной власти в субъектах Российской Федерации"</t>
  </si>
  <si>
    <t>1) глава 4 2) статья 52</t>
  </si>
  <si>
    <t>1)06.10.2023,2)21.12.2021 г.       1-2 не установлен</t>
  </si>
  <si>
    <t>Закон Нижегородской области от 03.10.2013 N 129-З "О наделении органов местного самоуправления муниципальных округов и городских округов Нижегородской области отдельными государственными полномочиями по организации мероприятий при осуществлении деятельности по обращению с животными без владельцев, а также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</si>
  <si>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статья 6 пункт 2</t>
  </si>
  <si>
    <t>1) 03.10.2013, не установлен</t>
  </si>
  <si>
    <t>1.4.2.11Расходы на возмещение производителям зерновых культур части затрат на производство и реализацию зерновых культур</t>
  </si>
  <si>
    <t>1.4.2.12Расходы на возмещение части затрат на поддержку производства молока</t>
  </si>
  <si>
    <t>1.4.2.13Расходы на возмещение части затрат на поддержку элитного семеноводства</t>
  </si>
  <si>
    <t>1.4.2.14Расходы на возмещение части затрат на поддержку племенного животноводства</t>
  </si>
  <si>
    <t>1.4.2.17 Расходы на возмещение части затрат на приобретение оборудования и техники за счет средств областного бюджета</t>
  </si>
  <si>
    <t xml:space="preserve">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14 октября 2019 г. № 747 «Об утверждении Порядка предоставления местным бюджетам из областного бюджета субвенций на осуществление органами местного самоуправления муниципальных образований Нижегородской области отдельных государственных полномочий по поддержке сельскохозяйственного производства»                                                    3) Постановление Правительства Нижегородской области от 28.04.2014 № 280 "Об утверждении государственной программы "Развитие агропромышленного комплекса Нижегородской области"                                                                                                            4) Постановление Правительства Нижегородской области от 15.12.2015 № 834 «Об утверждении Положения о порядке предоставления субсидий из областного бюджета на возмещение части затрат на приобретение оборудования и техники»(в целом) </t>
  </si>
  <si>
    <t xml:space="preserve">1) Подпрограмма 1,2,          2) в целом;                 3) в целом        </t>
  </si>
  <si>
    <t>1) Закон Нижегородской области от 26.12.2018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14 октября 2019 г. № 747 «Об утверждении Порядка предоставления местным бюджетам из областного бюджета субвенций на осуществление органами местного самоуправления муниципальных образований Нижегородской области отдельных государственных полномочий по поддержке сельскохозяйственного производства»                                                             3) Закон Нижегородской области от 26 декабря 2018 г №158-З " О мерах по развитию кадрового потенциала сельскохпзяйственного производства Нижегородской области"</t>
  </si>
  <si>
    <t xml:space="preserve">1) Подпрограмма 1,2, </t>
  </si>
  <si>
    <t xml:space="preserve">1.4.2.19Расходы за счет единой субвенции (осуществление государственных полномочий по поддержке сельскохозяйственного производства) </t>
  </si>
  <si>
    <t>1) Закон Н.О. от 11.11.2005 № 176-З " О наделении органов местного самоуправления НО отдельные гос полномочия по поддержке с/х производства"                                                                         2) Закон Нижегородской области от 03.08.2007 г № 99-3 "О муниципальной службе в Нижегородской области"                                                                           3) Указ Губернатора Нижегородской области от 29 апреля 2022 г " 77 " об установлении размеров денежного вознаграждения лиц, замещающих муниципальные должности в Нижегородской области, размеров должностных окладов за классный чин лиц, замещающих должности муниципальной службы"</t>
  </si>
  <si>
    <t>1-3 срок не установлен</t>
  </si>
  <si>
    <t>1.4.2.20Расходы на осуществление полномочий по организации мероприятий при осуществлении деятельности по обращению с животными без владельцев</t>
  </si>
  <si>
    <t>1)Закон Нижегородской области от 3 октября 2013 года №129-З"О наделении органов местного самоуправления , муниципальных округов и городских округов Нижегородской области отдельными государственными полномочиями по организации мероприятий при осуществлении деятельности  по обращению с животными без владельцев, а также организации проведения мероприятий по предупреждению и ликвидации болезней  животных, их лечению , защите населения от болезней , общих для человека и животных"      2) Закон Нижегородской области от 28.09.2015 г № 136-з "О безнадзорных животных на территории Нижегородской области "                                                                  3) Постановление Правительства Нижегородской области от 18.12.2019 г №972 " Об утверждении порядка организации деятельности приютов для животных и норм содержания животных в них на территории Нижегородской области" 4) Постановление Правительства Нижегородской области от 11.11.2022 г №916 " Об утвержднении нормативов стоимости услуг в целях определения общего объема субвенций бюджетам муниципальных округов и муниципальных округов Нижегородской области для осуществления органами местного самоуправления отдельных государственных полномочий по организации мероприятий при осуществлении деятельности по обращению с животными без владельцев "</t>
  </si>
  <si>
    <t>1-4) в целом</t>
  </si>
  <si>
    <t>Постановление администрации Дальнеконстантиновского муниципального района Нижегородской области от 14.09.2017 г № 1139 " Об утверждении порядка прекращения содержания безнадзорных животных , отловленных на территории Дальнеконстантиновского района по истечении временного содержания "</t>
  </si>
  <si>
    <t>1)14.09.2017</t>
  </si>
  <si>
    <t>1.4.2.21 Расходы за счет единой субвенции (на осуществление полномочий по созданию административных комиссий в Нижегородской области и на осуществление отдельных полномочий в области законодательства об административных правонарушениях)</t>
  </si>
  <si>
    <t>1.4.2.22Расходы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том числе обеспечение организации выплаты компенсации части родительской платы</t>
  </si>
  <si>
    <t>1)ст.64,65</t>
  </si>
  <si>
    <t>1)29.12.2012, не установлен</t>
  </si>
  <si>
    <t>1)в целом, 2)в целом</t>
  </si>
  <si>
    <t>1.4.2.23Расходы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</si>
  <si>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 ст.8</t>
  </si>
  <si>
    <t xml:space="preserve"> 21.12.1996, не установлен</t>
  </si>
  <si>
    <t>1)Постановление Правительства Нижегородской области от 15.04.2022 N 271 (ред. от 23.10.2023) "Об утверждении Порядка предоставления местным бюджетам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</si>
  <si>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1)15.04.2022, не установлен</t>
  </si>
  <si>
    <t>1.4.2.24 Расходы на проведение ремонта жилых помещений, собственниками которых являются дети-сироты и дети, 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</si>
  <si>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Постановление Правительства Нижегородской области от 17.06.2011 N 464 (ред. от 18.12.2023) "Об утверждении Порядка предоставления бюджетам муниципальных округов, городских округов Нижегородской области из областного бюджета субвенций на проведение ремонта жилых помещений, собственниками которых являются дети-сироты и дети, 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</si>
  <si>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1)17.06.2011г., не установлен</t>
  </si>
  <si>
    <t>1.4.2.25 Прирост с/х прод собст пр-ва в рамках приоритет подотраслей (возмещение затрат по с/х культурам на 1 га)</t>
  </si>
  <si>
    <t>1.4.2.26Возмещение части затрат на уплату процентов по инвестиционным кредитам (займам) в агропромышленном комплексе</t>
  </si>
  <si>
    <t xml:space="preserve"> 1)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(статья 26.3,пункт 2,подпункт 9,пункт 3.1.);                                                                                                           2)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годы»(приложение 10,12) 
3)Постановление Правительства Российской Федерации от 06.09.2018 №1063 "О предоставлении и распределении иных межбюджетных трансфертов из Федерального бюджета бюджетам субъектов Российской Федерации на возмещение части затрат на уплату процентов по иинвестиционным кредитам (займам в агропромышленном комплексе)(в целом)
4)Постановление Правительства Российской Федерации от28.12.2012 №1460 "Об утверждении правил предоставления и распределения субсидий из Федерального бюджета бюджетам субъектов Российской Федерации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кооперативах.(в целом)   </t>
  </si>
  <si>
    <t>1)18.10.1999,
2) 06.08.2012, 
3) 17.09.2018, 
4) 01.01.2013, 1-4 срок не установлен</t>
  </si>
  <si>
    <t>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25.03.2013 №173 "О предоставлении средств федерального и областного бюджетов на возмещение части процентной ставки по инвестиционным кредитам (займам) в агропромышленном комплексе"(в целом)</t>
  </si>
  <si>
    <t>1)01.01.2006,  2)01.01.2013              с  1-2 срок не установлен</t>
  </si>
  <si>
    <t>1.4.3 за счет собственных доходов и источников финансирования дефицита бюджета муниципального округа, всего</t>
  </si>
  <si>
    <t>1.5 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</si>
  <si>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местности)104</t>
  </si>
  <si>
    <t>в целом 2)ст. 44, р1,п.27</t>
  </si>
  <si>
    <t>1)29.12.2009г. 2)21.12.2021,        1-2) не установлен</t>
  </si>
  <si>
    <t>Закон Нижегородской области от 28.11.2013 N 160-З (ред. от 14.12.2023) "О предоставлении органам местного самоуправления муниципальных округов и городских округов Нижегородской области субвенций на исполнение полномочий в сфере общего образования" (принят постановлением ЗС НО от 22.11.2013 N 1118-V)</t>
  </si>
  <si>
    <t>п.2</t>
  </si>
  <si>
    <t>1)28.11.2013г, не установлен</t>
  </si>
  <si>
    <t>1.5.2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местности)104</t>
  </si>
  <si>
    <t>1)Федеральный закон от 29.12.2012 № 273-ФЗ "Об Образовании в  РФ"2)Федеральный закон от 21.12.2021 N 414-ФЗ (ред. от 08.08.2024) "Об общих принципах организации публичной власти в субъектах Российской Федерации" (с изм. и доп., вступ. в силу с 01.09.2024)</t>
  </si>
  <si>
    <t>1.5.3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</si>
  <si>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в целом 2)ст. 44, р1,п.30</t>
  </si>
  <si>
    <t>29.12.2009г.</t>
  </si>
  <si>
    <t>1)Закон Нижегородской области от 28.11.2013 N 160-З (ред. от 14.12.2023) "О предоставлении органам местного самоуправления муниципальных округов и городских округов Нижегородской области субвенций на исполнение полномочий в сфере общего образования" (принят постановлением ЗС НО от 22.11.2013 N 1118-V)</t>
  </si>
  <si>
    <t>п.3</t>
  </si>
  <si>
    <t>1.5.5 Полномочия по обеспечению обучающихся по образовательным программам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№273-ФЗ "Об образовании в Российской Федерации", пункт 3 статьи 3 Федерального закона от 1 марта 2020 г.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</si>
  <si>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1.6 Расходные обязательства, возникшие в результате принятия нормативных правовых актов муниципального округа, заключения соглашений, предусматривающих предоставление межбюджетных трансфертов из бюджета муниципального округа другим бюджетам бюджетной системы Российской Федерации, всего</t>
  </si>
  <si>
    <t>1.6.1 по предоставлению субсидий из местных бюджетов, всего</t>
  </si>
  <si>
    <t>1.6.1.1 бюджету субъекта Российской Федерации, всего</t>
  </si>
  <si>
    <t>1.6.1.2 бюджетам муниципальных образований, всего</t>
  </si>
  <si>
    <t>1.6.2 по предоставлению иных межбюджетных трансфертов, всего</t>
  </si>
  <si>
    <t>1.7 Условно утвержденные расходы на первый и второй годы планового периода в соответствии с решением о местном бюджете муниципального округа</t>
  </si>
  <si>
    <t>1.4.1.6 Расходы на возмещение части затрат на поддержку элитного семеноводства</t>
  </si>
  <si>
    <t>1.4.1.8 Возмещение части затрат на уплату процентов по инвестиционным кредитам (займам) в агропромышленном комплексе</t>
  </si>
  <si>
    <t>1.4.1.7 Расходы на возмещение части затрат на поддержку племенного животноводства</t>
  </si>
  <si>
    <t>1.4.1.5 Расходы на возмещение части затрат на поддержку производства молока</t>
  </si>
  <si>
    <t>1.4.1.4 Расходы на возмещение производителям зерновых культур части затрат на производство и реализацию зерновых культур</t>
  </si>
  <si>
    <t>1.4.2.15 Расходы на поддержку мясного скотоводства</t>
  </si>
  <si>
    <t>1.4.2.16 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t>
  </si>
  <si>
    <t>1.4.2.18 Расходы на осуществление выплат, предусмотренных Законом Нижегородской области "О мерах по развитию кадрового потенциала сельскохозяйственного производства Нижегородской области"</t>
  </si>
  <si>
    <t>декабрь</t>
  </si>
  <si>
    <t>Примечание:</t>
  </si>
  <si>
    <t>БК &lt;*&gt; - бюджетная классификация,</t>
  </si>
  <si>
    <t>БДО &lt;**&gt; -бюджетные ассигнования на исполнение действующих расходных обязательств,</t>
  </si>
  <si>
    <t>БПО &lt;***&gt; - бюджетные ассигнования на исполнение принимаемых расходных обязательств.</t>
  </si>
  <si>
    <t>Руководитель _________________________________  ___________  ______________________</t>
  </si>
  <si>
    <t>Начальник финансового управления</t>
  </si>
  <si>
    <t>Фирова И.Н.</t>
  </si>
  <si>
    <t xml:space="preserve">(должность руководителя </t>
  </si>
  <si>
    <t xml:space="preserve">(подпись) </t>
  </si>
  <si>
    <t>(расшифровка подписи)</t>
  </si>
  <si>
    <t>субъекта бюджетного планирования)</t>
  </si>
  <si>
    <t>Исполнитель ____________________________  _____________  __________________________</t>
  </si>
  <si>
    <t>Главный специалист</t>
  </si>
  <si>
    <t>Субботина С.С.</t>
  </si>
  <si>
    <t xml:space="preserve">(должность) </t>
  </si>
  <si>
    <t>(подпись)</t>
  </si>
  <si>
    <t>«_____» _______________ 20 ___ г.</t>
  </si>
  <si>
    <r>
      <t xml:space="preserve">1.1.7 обеспечение проживающих в муниципальном округе и нуждающихся в жилых помещениях малоимущих граждан жилыми помещениями, организация строительства и </t>
    </r>
    <r>
      <rPr>
        <b/>
        <sz val="11"/>
        <color theme="1"/>
        <rFont val="Times New Roman"/>
        <family val="1"/>
        <charset val="204"/>
      </rPr>
      <t>содержания муниципального жилищного фонда</t>
    </r>
    <r>
      <rPr>
        <sz val="11"/>
        <color theme="1"/>
        <rFont val="Times New Roman"/>
        <family val="1"/>
        <charset val="204"/>
      </rPr>
      <t>,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r>
  </si>
  <si>
    <r>
      <t xml:space="preserve">1.1.43 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t>
    </r>
    <r>
      <rPr>
        <sz val="11"/>
        <color rgb="FF0000FF"/>
        <rFont val="Times New Roman"/>
        <family val="1"/>
        <charset val="204"/>
      </rPr>
      <t>кодексом</t>
    </r>
    <r>
      <rPr>
        <sz val="11"/>
        <color theme="1"/>
        <rFont val="Times New Roman"/>
        <family val="1"/>
        <charset val="204"/>
      </rPr>
      <t xml:space="preserve">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t>
    </r>
    <r>
      <rPr>
        <sz val="11"/>
        <color rgb="FF0000FF"/>
        <rFont val="Times New Roman"/>
        <family val="1"/>
        <charset val="204"/>
      </rPr>
      <t>кодексом</t>
    </r>
    <r>
      <rPr>
        <sz val="11"/>
        <color theme="1"/>
        <rFont val="Times New Roman"/>
        <family val="1"/>
        <charset val="204"/>
      </rPr>
      <t xml:space="preserve"> Российской Федерации</t>
    </r>
  </si>
  <si>
    <t>20_24__</t>
  </si>
  <si>
    <t>текущий 20_25__</t>
  </si>
  <si>
    <t>01.10.2025год</t>
  </si>
  <si>
    <t>очередной 2026  год</t>
  </si>
  <si>
    <t>периода (2027_год)</t>
  </si>
  <si>
    <t>периода (2028 год)</t>
  </si>
  <si>
    <t>1.4.1.13Ежемесячное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расположенных на территории Нижегородской области</t>
  </si>
  <si>
    <t xml:space="preserve">1) Постановление администрации Дальнеконстантиновского муниципального  райцона Нижегородской области от 02.11.2023 №2967 «Об утверждении муниципальной программы «Управление муниципальными финансами Дальнеконстантиновского муниципального округа»  ( в ред. 28.10.2025 г № 3410)
</t>
  </si>
  <si>
    <t>01.01.2026 г.        До 31.12.2028г.</t>
  </si>
  <si>
    <t>1) Постановление администрации Дальнеконстантиновского муниципального  района Нижегородской области от 14.12.23г. № 3511 "Об утверждении муниципальной программы «Управление муниципальной собственностью Дальнеконстантиновского муниципального округа Нижегородской области» на 2026 - 2028годы" ( в ред. от 30.10.2025г №3438)</t>
  </si>
  <si>
    <t xml:space="preserve">1)Постановление администрации Дальнеконстантиновского муниципального района Нижегородской области от 06.12.2023 г. № 3414 "Об утверждении муниципальной программы
«Повышение качества жизни населения Дальнеконстантиновского муниципального округа Нижегородской области на 2026-2028 годы»( в ред. от 24.10.20254г. № 3367)
</t>
  </si>
  <si>
    <t xml:space="preserve">1)Постановление администрации Дальнеконстантиновского муниципального района Нижегородской области от 19.12.2023 года № 3617 Об утверждении муниципальной программы
«Обеспечение безопасности населения на территории 
Дальнеконстантиновского муниципального округа Нижегородской области»  (в ред. от 05.11.2025 г № 3497)
</t>
  </si>
  <si>
    <t>1)01.01.2026 г. до 31.12.2028г.</t>
  </si>
  <si>
    <t>1)Постановление администрации Дальнеконстантиновского муниципального района Нижегородской области от 17.11.2023 № 2836 "Об утверждении муниципальной программы «Развитие образования Дальнеконстантиновского муниципального округа Нижегородской области»(в ред 22.10.2025 № 3345)</t>
  </si>
  <si>
    <t xml:space="preserve">1)01.01.2026 г., до 31.12.2028г </t>
  </si>
  <si>
    <t xml:space="preserve">1) Постановление администрации Дальнеконстантиновского муниципального района Нижегородской области от 17.11.2023 года № 3165 Об утверждении муниципальной программы
«Развитие культуры и туризма в Дальнеконстантиновском 
муниципальном округе»( в ред.29.10.2024 № 3435)
</t>
  </si>
  <si>
    <t xml:space="preserve">1) Постановление администрации Дальнеконстантиновского муниципального района Нижегородской области от 17.11.2023 года № 3165 Об утверждении муниципальной программы
«Развитие культуры и туризма в Дальнеконстантиновском 
муниципальном округе»( в ред29.10.2025 № 3435)
</t>
  </si>
  <si>
    <t>Постановление администрации Дальнеконстантиновского муниципального района Нижегородской области от 20.09.2024 г № 2536  "Об утверждении непрограммных мероприятий по обустройству и
восстановлению памятныхмест,посвященных Великой Отечественной войне1941 –1945годов,натерриторииДальнеконстантиновскогомуниципального
округа</t>
  </si>
  <si>
    <t>1) Постановление администрации Дальнеконстантиновского муниципального района Нижегородской области от 27.11.2023 г. №3276 «Об утверждении муниципальной программы
«Развитие физической культуры, спорта, молодёжной политики и патриотическое воспитание граждан Дальнеконстантиновского муниципального округа Нижегородской области» (в ред. 14.10.2025г.№ 3205)</t>
  </si>
  <si>
    <r>
      <t xml:space="preserve">1.2.1 материально-техническое и финансовое обеспечение деятельности органов местного самоуправления </t>
    </r>
    <r>
      <rPr>
        <b/>
        <sz val="10"/>
        <color theme="1"/>
        <rFont val="Times New Roman"/>
        <family val="1"/>
        <charset val="204"/>
      </rPr>
      <t>без учета вопросов оплаты труда</t>
    </r>
    <r>
      <rPr>
        <sz val="10"/>
        <color theme="1"/>
        <rFont val="Times New Roman"/>
        <family val="1"/>
        <charset val="204"/>
      </rPr>
      <t xml:space="preserve"> работников органов местного самоуправления</t>
    </r>
  </si>
  <si>
    <t>01.02.2017, нре установлен</t>
  </si>
  <si>
    <t>1)Закон Нижегородской области №11-З от 01.02.2017 "Об организации регулярных перевозок пассажиров и багажа автомобильным транспортом и городским наземным электрическим транспортом в Нижегородской области"</t>
  </si>
  <si>
    <t>1)ст.4</t>
  </si>
  <si>
    <t xml:space="preserve">1.1.19 обеспечение первичных мер пожарной безопасности в границах муниципального округа 
</t>
  </si>
  <si>
    <t>1)  ст. 16 п. 1 пп. 10 2) ст.19</t>
  </si>
  <si>
    <t>1) 06.10.2003, не установлен 2)21.12.1994г., не установлен</t>
  </si>
  <si>
    <t xml:space="preserve">1) Федеральный закон от 06.10.2003 № 131-ФЗ "Об общих принципах организации местного самоуправления в Российской Федерации" 2)ФЕДЕРАЛЬНЫЙ ЗАКОН № 69ФЗ от 21.12.1994 О ПОЖАРНОЙ БЕЗОПАСНОСТИ 
</t>
  </si>
  <si>
    <t xml:space="preserve">1) Закон Нижегородской области от 11.11.2005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2) постановление Правительства Нижегородской области от 14 октября 2019 г. № 747 «Об утверждении Порядка предоставления местным бюджетам из областного бюджета субвенций на осуществление органами местного самоуправления муниципальных образований Нижегородской области отдельных государственных полномочий по поддержке сельскохозяйственного производства»                                3) Постановление Правительства Нижегородской области от 28.04.2014 № 280 "Об утверждении государственной программы "Развитие агропромышленного комплекса Нижегородской области"                                                                                        </t>
  </si>
  <si>
    <t xml:space="preserve">1) статья 1, пункт 1 подпунк 47 ; 2) в целом; 3)  в целом;              </t>
  </si>
  <si>
    <t xml:space="preserve">1) 01.01.2006        2) 14.10.2019         3) 28.04.2014         </t>
  </si>
  <si>
    <t>1) Постановление администрации Дальнеконстантиновского муниципального района об утверждении муниципальной программы а «Развитие агропромышленного комплекса Дальнеконстантиновского муниципального округа Нижегородской области», утвержденной  постановлением администрации Дальнеконстантиновского муниципального округа от 28 ноября 2023 года № 3033  "       ( в редакции от 06.11.2025 г № 3540)                                                                                                                      2) Постановление администрации Дальнеконстантиновского округа Нижегородской области от 15.04.2024 г № 1011 "Об утверждении порядка предоставления субсидии из местного бюджета на возмещение производителям зерновых культур части затрат на производство и реализацию зерновых культур",                                                                                   3) Постановление главы местного самоуправления Дальнеконстантиновского муниципального "Об утверждении перечня получателей субсидий на возмещение производителям зерновых культур части затрат на производство и реализацию зерновых культур из бюджета Дальнеконстанти новского муниципального округа Нижегородской области"   от 15.04.2024 №38-пг</t>
  </si>
  <si>
    <t>1)01.01.2024,           31.12.2027г.                2) 15.04.2024                       3)15.04.2024, 2-3не установлен</t>
  </si>
  <si>
    <t>1)статья 1, пункт 1, подпункт 51,       2) в целом 3) вцелом</t>
  </si>
  <si>
    <t xml:space="preserve">1)Постановление администрации Дальнеконстантиновского муниципального района об утверждении муниципальной программы а «Развитие агропромышленного комплекса Дальнеконстантиновского муниципального округа Нижегородской области», утвержденной  постановлением администрации Дальнеконстантиновского муниципального округа от 28 ноября 2023 года № 3033  "      ( в редакции от 06.11.2025 г № 3540)                                                                          2) Постановление администрации Дальнеконстантиновского муниципального округа Нижегородской области от 16.04.2024 г № 1017"Об утверждении порядка предоставления субсидий из местного бюджета на 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3) Постановление главы местного самоуправления Дальнеконстантиновского муниципального округа Нижегородской области  "Об утверждении перечня получателей субсидий на возмещение части затрат на поддержку производства картофеля и овощей открытого грунта из бюджета Дальнеконстантиновского муниципального округа Нижегородской области" от 15.04.2024 №40-пг                                                                                  4) Постановление главы местного самоуправления Дальнеконстантиновского муниципального округа Нижегородской области Об утверждении перечня получателей
субсидий на возмещение части затрат на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источником финансового обеспечения которьых являются субвенции местным бюджетам для осушествления переданных государственных полномочий по стимулированию увеличения производства картофеля и овоlцей из бюджета Дальнеконстантиновского муниципального округа Нижегородской области" то 15.04.2024 №39-пг  </t>
  </si>
  <si>
    <t>1) Подпрограмма 1,2,                    2) в целом;                 3) в целом 4) вцелом</t>
  </si>
  <si>
    <r>
      <t xml:space="preserve">                                                                              1) </t>
    </r>
    <r>
      <rPr>
        <sz val="11"/>
        <rFont val="Times New Roman"/>
        <family val="1"/>
        <charset val="204"/>
      </rPr>
      <t xml:space="preserve">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     </t>
    </r>
    <r>
      <rPr>
        <sz val="11"/>
        <color rgb="FFFF0000"/>
        <rFont val="Times New Roman"/>
        <family val="1"/>
        <charset val="204"/>
      </rPr>
      <t xml:space="preserve">                               </t>
    </r>
    <r>
      <rPr>
        <sz val="11"/>
        <rFont val="Times New Roman"/>
        <family val="1"/>
        <charset val="204"/>
      </rPr>
      <t xml:space="preserve">2) постановление Правительства Российской Федерации от 25 октября 2023 г. № 1782 "Об утверждении общих требований к нормативным правовым актам, муниципальным правовым актам, регулирующим предоставление из бюджетов субъектов Российской Федерации, местных бюджетов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проведение отборов получателей указанных субсидий, в том числе грантов в форме субсидий" </t>
    </r>
  </si>
  <si>
    <t>1) пункт3 3) пункт 3</t>
  </si>
  <si>
    <t xml:space="preserve">
1)14.07.2012        2) 25.10.2023          1-2срок не установлен</t>
  </si>
  <si>
    <t xml:space="preserve">                                                                         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                                                                       2) постановление Правительства Российской Федерации от 25 октября 2023 г. № 1782 "Об утверждении общих требований к нормативным правовым актам, муниципальным правовым актам, регулирующим предоставление из бюджетов субъектов Российской Федерации, местных бюджетов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проведение отборов получателей указанных субсидий, в том числе грантов в форме субсидий"</t>
  </si>
  <si>
    <t>1)пункт 3.1.)      1)пункт 3</t>
  </si>
  <si>
    <t xml:space="preserve">                                                                               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                                    2) постановление Правительства Российской Федерации от 25 октября 2023 г. № 1782 "Об утверждении общих требований к нормативным правовым актам, муниципальным правовым актам, регулирующим предоставление из бюджетов субъектов Российской Федерации, местных бюджетов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проведение отборов получателей указанных субсидий, в том числе грантов в форме субсидий"</t>
  </si>
  <si>
    <t>1)в целом     1)в целом</t>
  </si>
  <si>
    <t>1) статья 1, пункт 1, подпункт 31,2) в целом 3) в целом 4) в целом</t>
  </si>
  <si>
    <t>1) Постановление администрации Дальнеконстантиновского муниципального района об утверждении муниципальной программы а «Развитие агропромышленного комплекса Дальнеконстантиновского муниципального округа Нижегородской области», утвержденной  постановлением администрации Дальнеконстантиновского муниципального округа от 28 ноября 2023 года № 3033  "           ( в редакции от 06.11.2025 г № 3540)                                                                                                                  2) Постановление администрации Дальнеконстантиновского муниципального округа Нижегородской области от 05.03.2024 г № 616 "Об утверждении порядка предоставления субсидий из местного бюджета на поддержку  производства молока",                                                                                                 3) Постановление администрации Дальнеконстантиновского муниципального округа Нижегородской области от 29.05.2024 г № 1383 " О внесении изменений в постановлении администрации Дальнеконстантиновского муниципального округа Нижегородской области от 05.03.2024 г № 616" ,                                                                                             4) Постановление администрации Дальнеконстантиновского муниципального округа Нижегородской области от 11.07.2024  г № 1815 " О внесении изменений в постановлении администрации Дальнеконстантиновского муниципального округа Нижегородской области от 05.03.2024 г № 616"                                                                                              5) Постановление главы местного самоуправления Дальнеконстантиновского муниципального округа Нижегородской области "Об утверждении перечня получателей субсидий на поддержку собственного производства молока из бюджета дальнеконстантиновского муниципального округа Нижегородской области   от 04.03.2024 №19-пг</t>
  </si>
  <si>
    <t xml:space="preserve">                                                                          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                                                                                                                   2) постановление Правительства Российской Федерации от 25 октября 2023 г. № 1782 "Об утверждении общих требований к нормативным правовым актам, муниципальным правовым актам, регулирующим предоставление из бюджетов субъектов Российской Федерации, местных бюджетов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проведение отборов получателей указанных субсидий, в том числе грантов в форме субсидий"</t>
  </si>
  <si>
    <t>1)пункт 3      2)пункт 3</t>
  </si>
  <si>
    <t>1)01.01.2006           2) 28.04.2014,         3) 14.10.2019        4) 08.02.2024             с 1-4 срок не установлен</t>
  </si>
  <si>
    <t>1) статья 1, пункт 1, подпункт 15  2) в целом         3) вцелом              4) в целом</t>
  </si>
  <si>
    <t>1) 01.01.2006            2) 28.04.2014          3) 14.10.2019           4) 15.02.2024        с 1-4 срок не установлен</t>
  </si>
  <si>
    <t xml:space="preserve">   1) Постановление администрации Дальнеконстантиновского муниципального района об утверждении муниципальной программы а «Развитие агропромышленного комплекса Дальнеконстантиновского муниципального округа Нижегородской области», утвержденной  постановлением администрации Дальнеконстантиновского муниципального округа от 28 ноября 2023 года № 3033  "        ( в редакции от 06.11.2025 г № 3540)                                                                           2) Постановление администрации Дальнеконстантиновского муниципального округа Нижегородской области от 03.07.2024 г № 1726 "Об утверждении порядка предоставления субсидий из местного бюджета на поддержку элитного семеноводства",                                                                                                              3) Постановление администрации Дальнеконстантиновского муниципального округа Нижегородской области от 03.10.2024 г № 2683 " О внесении изменений в Порядок предоставления субсидий из местного бюджета на поддержку элитного семеноводства, утвержденный постановлением администрации Дальнеконстантиновского муниципального округа Нижегородской области от 03.07.2024 г. № 1726"                                                                                                                      4) Постановление главы местного самоуправления Дальнеконстантиновского муниципального округа Нижегородской области "Об утверждении перечня получателей субсидий на поддержку элитного семеноводства из бюджета дальнеконстантиновского мун иципального округа Нижегородской области"   от 28.06.2024 №60-пг.                                                                                           5) Постановление главы местного самоуправления Дальнеконстантиновского муниципального округа Нижегородской области "Об утверждении перечня получателей субсидий на поддержку элитного семеноводства из бюджета дальнеконстантиновского мун иципального округа Нижегородской области"     от 02.10.2024 №78-пг.       </t>
  </si>
  <si>
    <t>1)  Подпрограмма 1,2,                                2) в целом;                 3) в целом         4) в целом          5) в целом</t>
  </si>
  <si>
    <t>1)1)01.01.2025,           31.12.2027г             2)  03.07.2024         3) 03.10.2024       4)28.06.2024                                 5) 02.10.2024         с 2-5 срок не установлен</t>
  </si>
  <si>
    <t xml:space="preserve">                                                                          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                                        2) постановление Правительства Российской Федерации от 25 октября 2023 г. № 1782 "Об утверждении общих требований к нормативным правовым актам, муниципальным правовым актам, регулирующим предоставление из бюджетов субъектов Российской Федерации, местных бюджетов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проведение отборов получателей указанных субсидий, в том числе грантов в форме субсидий"</t>
  </si>
  <si>
    <t>1) статья 1, пункт 1, подпункт 11  2) в целом         3) вцелом              4) в целом</t>
  </si>
  <si>
    <t xml:space="preserve"> 1) Постановление администрации Дальнеконстантиновского муниципального района об утверждении муниципальной программы а «Развитие агропромышленного комплекса Дальнеконстантиновского муниципального округа Нижегородской области», утвержденной  постановлением администрации Дальнеконстантиновского муниципального округа от 28 ноября 2023 года № 3033  "            ( в редакции от 06.11.2025 г № 3540)                                                                                                                2) Постановление администрации Дальнеконстантиновского муниципального округа Нижегородской области от 21.03.2024 г № 766 "Об утверждении порядка предоставления субсидий из местного бюджета на поддержку племенного животноводства" ,                                                                                                      3) Постановление администрации Дальнеконстантиновского  муниципального округа Нижегородской области от 29.05.2024 г № 1383 " О внесении изменений в постановлении администрации Дальнеконстантиновского муниципального округа Нижегородской области от 21.03.2024 № 766" ,                                                                                                                               4) Постановление администрации Дальнеконстантиновского муниципального округа Нижегородской области от 08.11.2024 г № 3095"О внесениии зменений в Порядок предоставления субсидий из местного
бюджета на поддержку племенного животноводства,утвержденный
постановлением администрации Дальнеконстантиновскогомуниципального
округа Нижегородской области от 21.03.2024г. №766",                                      5) Постановление главы местного самоуправления Дальнеконстантиновского муниципального округа Нижегородской области "Об утверждении перечня получателей субсидий на поддержку племенного животноводства из бюджета Дальнеконстантиновского муниципального округа Нижегородской области"  от 14.03.2024 №24-пг </t>
  </si>
  <si>
    <t>1) Подпрограмма 1,2,                  2) в целом;                 3) в целом         4) в целом          5) в целом</t>
  </si>
  <si>
    <t>1) 01.01.2025,           31.12.2027г              2)21.03.2024              3)  29.05.2024       4) 08.11.2024       5) 14.03.2024               с 2-5 срок не установлен</t>
  </si>
  <si>
    <t>1) 01.01.2025,           31.12.2028</t>
  </si>
  <si>
    <t xml:space="preserve">                                                                       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                                                                                           2) постановление Правительства Российской Федерации от 25 октября 2023 г. № 1782 "Об утверждении общих требований к нормативным правовым актам, муниципальным правовым актам, регулирующим предоставление из бюджетов субъектов Российской Федерации, местных бюджетов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проведение отборов получателей указанных субсидий, в том числе грантов в форме субсидий"</t>
  </si>
  <si>
    <t>1)  статья 1, пункт 1, подпункт 54      ,2) в целом 3) в целом 4) в целом</t>
  </si>
  <si>
    <t xml:space="preserve">1) 01.01.2006            2) 14.10.2019            3) 28.04.2014          4) 15.02.2024             с 1-4 срок не установлен </t>
  </si>
  <si>
    <t xml:space="preserve">1) Постановление администрации Дальнеконстантиновского муниципального района об утверждении муниципальной программы а «Развитие агропромышленного комплекса Дальнеконстантиновского муниципального округа Нижегородской области», утвержденной  постановлением администрации Дальнеконстантиновского муниципального округа от 28 ноября 2023 года № 3033  "     ( в редакции от 06.11.2025 г № 3540)  </t>
  </si>
  <si>
    <t>1) Подпрограмма 1,2</t>
  </si>
  <si>
    <t xml:space="preserve">                                                                             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                                                                      2) постановление Правительства Российской Федерации от 25 октября 2023 г. № 1782 "Об утверждении общих требований к нормативным правовым актам, муниципальным правовым актам, регулирующим предоставление из бюджетов субъектов Российской Федерации, местных бюджетов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проведение отборов получателей указанных субсидий, в том числе грантов в форме субсидий"</t>
  </si>
  <si>
    <t>Федеральный закон от 29.12.2012 № 273-ФЗ "Об Образовании в  РФ"</t>
  </si>
  <si>
    <t>29.12.2012, Не установлен</t>
  </si>
  <si>
    <t>1)Закон Нижегородской области от 21 октября 2005г. № 140-З «О наделении органов местного самоуправления отдельными государственными полномочиями в области образования»       2) Закон Нижегородской области от 28 ноября 2013 г. №160-З «О предоставлении органам местного самоуправления муниципальных районов и городских округов Нижегородской области субвенций на исполнение полномочий в сфере общего образования»</t>
  </si>
  <si>
    <t>1-2)в целом</t>
  </si>
  <si>
    <t>1) 21.10.2005    2)28.11.2013,      1-2                                  Не установлен</t>
  </si>
  <si>
    <t>1)Постановление администрации Дальнеконстантиновского муниципального района Нижегородской области от 17.11.2023 № 3164 "Об утверждении муниципальной программы «Развитие образования Дальнеконстантиновского муниципального округа Нижегородской области»(в ред 22.10.2025 № 3345)</t>
  </si>
  <si>
    <t>1)Постановление администрации Дальнеконстантиновского муниципального района Нижегородской области от 17.11.2023 № 3164 "Об утверждении муниципальной программы «Развитие образования Дальнеконстантиновского муниципального округа Нижегородской области»(в ред 22.10.2025г. № 3345)</t>
  </si>
  <si>
    <t>1) Подпрограмма3</t>
  </si>
  <si>
    <t xml:space="preserve">1) Постановление администрации Дальнеконстантиновского муниципального района об утверждении муниципальной программы а «Развитие агропромышленного комплекса Дальнеконстантиновского муниципального округа Нижегородской области», утвержденной  постановлением администрации Дальнеконстантиновского муниципального округа от 28 ноября 2023 года № 3033  " ( в редакции от 06.11.2025 г № 3540) </t>
  </si>
  <si>
    <t>1) 01.01.2026,           31.12.2028</t>
  </si>
  <si>
    <t>1)01.01.2025, 31.12.2028г.        2)16.04.2024г,        3) 15.04.2024 4)15.04.2024, 2-4 не установлен</t>
  </si>
  <si>
    <t xml:space="preserve">                                                                                        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                                    2) постановление Правительства Российской Федерации от 25 октября 2023 г. № 1782 "Об утверждении общих требований к нормативным правовым актам, муниципальным правовым актам, регулирующим предоставление из бюджетов субъектов Российской Федерации, местных бюджетов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проведение отборов получателей указанных субсидий, в том числе грантов в форме субсидий"</t>
  </si>
  <si>
    <t>1)пункт 3      2)приложение 8</t>
  </si>
  <si>
    <t xml:space="preserve">1) 01.01.2006                2) 14.10.2019          3) 28.04.2014         4) 01.01.2024            с 1-5 срок не установлен </t>
  </si>
  <si>
    <t>1) Муниципальная программа «Развитие агропромышленного комплекса Дальнеконстантиновского муниципального округа Нижегородской области», утвержденной  постановлением администрации Дальнеконстантиновского муниципального округа от 28 ноября 2023 года № 3033          ( в редакции от 06.11.2025 г № 3540)                   2) Постановление администрации Дальнеконстантиновского муниципального округа Нижегородской области от 29.05.2024 г № 1384 "Об утверждении порядка предоставления субсидии на возмещение части затрат на приобретение оборудования и техники,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приобретение оборудования и техникии"                                                                                                  3) Постановление главы местного самоуправления Дальнеконстантиновского муниципального округа Нижегородской области "Об утверждении перечня получателей
субсидий на возмещение части затрат на приобретение
оборудования и техники, источником финансового
обеспечения которых являются субвенции местным
бюджетам для осуществления переданньlх
государственных полномочий по возмещению части
затрат на приобретение оборудования и техники, из
бюджета Дальнеконстантиновского  муниципального
округа " от 29.05.2024 г №50-пг</t>
  </si>
  <si>
    <t>1) 01.01.2026,           31.12.2028                   2) 29.05.2024                 3)29.05.2024   2-3 срок не установлен</t>
  </si>
  <si>
    <t>1)   пункт 3      2)пункт 3</t>
  </si>
  <si>
    <t>1) 26.12.2018          2) 14.10.2019          3)26.12.2018         с  1-3 срок не установлен р</t>
  </si>
  <si>
    <t xml:space="preserve">1) Муниципальная программа «Развитие агропромышленного комплекса Дальнеконстантиновского муниципального округа Нижегородской области», утвержденной  постановлением администрации Дальнеконстантиновского муниципального округа от 28 ноября 2023 года № 3033 ( в редакции от 06.11.2025 г № 3540) </t>
  </si>
  <si>
    <t>1)01.01.2026,           31.12.2028</t>
  </si>
  <si>
    <t>1)статья 1, пункт 1, подпункт 19, 2)в целом 3) в целом</t>
  </si>
  <si>
    <t>1)  статья 1, пункт 1, подпункт 19          2)в целом   3) в целом, 4) в целом</t>
  </si>
  <si>
    <t>1)Федеральный закон  от 02.03.2007 № 25-фз  " О муниципальной службе в РФ"</t>
  </si>
  <si>
    <t>02.03.2007 срок не установлен</t>
  </si>
  <si>
    <t>1) в целом         2)в целом        3) в целом</t>
  </si>
  <si>
    <t xml:space="preserve">1)Федеральный закон от 27 декабря 2018 года N 498-ФЗ "Об ответственном обращении с животными и о внесении изменений в отдельные законодательные акты Российской Федерации"                                                                                         2) Федеральный закон от 14 июля 2022 года N 269-ФЗ "О Внесении изменений в федеральный закон "Об ответственном обращении с животными и о внесении изменений в отдельные законодательные акты Российской Федерации"                                                                            3)Федеральный закон от 21.12.2021 N 414-ФЗ (ред. от 31.07.2025) "Об общих принципах организации публичной власти в субъектах Российской Федерации" </t>
  </si>
  <si>
    <t>1)2) в целом,        3) ст 44, п143</t>
  </si>
  <si>
    <t>1)27.12.2018, не установлнен      2)14.07.32022, не установлен,      3)21.12.2021, не установлен</t>
  </si>
  <si>
    <t>1) 03.10.2013 2)28.09.2015 3)01.01.2020           4) 01.01.2023             с 1-4 срок не установлен</t>
  </si>
  <si>
    <t xml:space="preserve"> ст.42</t>
  </si>
  <si>
    <t>1)21.12.2021, не установлен</t>
  </si>
  <si>
    <t>Федеральный закон от 21.12.2021 N 414-ФЗ (ред. от 31.07.2025) "Об общих принципах организации публичной власти в субъектах Российской Федерации"</t>
  </si>
  <si>
    <t>Постановление администрации Дальнеконстантиновского муниципального района Нижегородской области от 17.11.2023 № 3164 "Об утверждении муниципальной программы «Развитие образования Дальнеконстантиновского муниципального округа Нижегородской области»(в ред 22.10.2025г. № 3345)</t>
  </si>
  <si>
    <t>1)Постановление администрации Дальнеконстантиновского муниципального округа  от 13.06.2024  № 1520 «Об утверждении административного регламента по предоставлению государственной услуги "Выплата компенсации части родительской платы за присмотр и уход в муниципальных образовательных организациях, находящихся на территории  Дальнеконстантиновского муниципального округа Нижегородской».  2))Постановление администрации Дальнеконстантиновского муниципального района Нижегородской области от 17.11.2023 № 3164 "Об утверждении муниципальной программы «Развитие образования Дальнеконстантиновского муниципального округа Нижегородской области»(в ред 22.10.2025г. № 3345)</t>
  </si>
  <si>
    <t>1)13.06.2024, не установлен         2)17.11.2023,  01.01.2026-31.122028</t>
  </si>
  <si>
    <t xml:space="preserve">1)Федеральный закон от 21.12.1996 N 159-ФЗ (ред. от 31.07.2025) "О дополнительных гарантиях по социальной поддержке детей-сирот и детей, оставшихся без попечения родителей" </t>
  </si>
  <si>
    <t>подпрограмма 5</t>
  </si>
  <si>
    <t>01.01.2026-31.12.2028</t>
  </si>
  <si>
    <t>подпрограмма 11</t>
  </si>
  <si>
    <t xml:space="preserve">1)Федеральный закон от 29.12.2012 № 273-ФЗ "Об Образовании в  РФ" 2) Федеральный закон от 21.12.2021 N 414-ФЗ (ред. от 31.07.2025) "Об общих принципах организации публичной власти в субъектах Российской Федерации" </t>
  </si>
  <si>
    <t>1)29.12.2012г. 2)21.12.2021,        1-2) не установлен</t>
  </si>
  <si>
    <t xml:space="preserve">Закон Нижегородской области от 28.11.2013 N 160-З  "О предоставлении органам местного самоуправления муниципальных округов и городских округов Нижегородской области субвенций на исполнение полномочий в сфере общего образования" </t>
  </si>
  <si>
    <t xml:space="preserve">1) Подпрограмма 4 </t>
  </si>
  <si>
    <t xml:space="preserve">1)01.01.2026,     31.12.2028  </t>
  </si>
  <si>
    <t>1) Подпрограмма2</t>
  </si>
  <si>
    <t xml:space="preserve">1)Распоряжение администрации Дальнеконстнатиновского муниципального района №84-р от 20.03.2017г. "О создании ЕДДС Дальнеконстантиновского муниципального района НО в администрации Д-константиновского муниципального района",  2). "Положение о ЕДДС Дальнеконстантиновского муниципального округа НО", утверждено Постановлением № 1917 от 28.07.2023г.
 </t>
  </si>
  <si>
    <t>1) в целом            2) в целом</t>
  </si>
  <si>
    <t>1)20.03.2017, не установлен 2)28.07.2023г, не установлен</t>
  </si>
  <si>
    <t xml:space="preserve">1)Постановление администрации Дальнеконстантиновского муниципального района от 17.11.2023г. № 3164"Об утверждении муниципальной программы «Развитие образования Дальнеконстантиновского муниципального округа Нижегородской области» (в ред.22.10.2025г № 3345) 2)Постановление администрации Дальнеконстантиновского муниципального района от 27.11.2023 от 3276 Об утверждении муниципальной программы 
«Развитие физической культуры, спорта, молодёжной политики  и патриотическое воспитание граждан  Дальнеконстантиновского муниципального округа Нижегородской области» (в ред.14.10.2025 № 3205)
</t>
  </si>
  <si>
    <t>1)01.01.2026, до 31.12.2028г 2) 01.01.2026, до 31.12.2028г</t>
  </si>
  <si>
    <t xml:space="preserve">1)Постановление администрации Дальнеконстантиновского муниципального  района от 28.11.2023 № 3303 Об утверждении Муниципальной программы 
«Развитие агропромышленного  комплекса 
Дальнеконстантиновского муниципального округа
Нижегородской области» ( в ред. 06.11.2025 №3540)
</t>
  </si>
  <si>
    <t>1)01.01.2026, до 31.12.2028г</t>
  </si>
  <si>
    <t xml:space="preserve">1) Федеральный закон от 06.10.2003 № 131-ФЗ "Об общих принципах организации местного самоуправления в Российской Федерации"         2) Федеральный закон от 20.03.2025 N 33-ФЗ "Об общих принципах организации местного самоуправления в единой системе публичной власти"
</t>
  </si>
  <si>
    <t>1)  ст. 16, п.1, п.п 1.   2) ст. 32 п. 1 п.п.3</t>
  </si>
  <si>
    <t>1) 06.10.2003, не установлен 2)20.03.2025 г. не установлен</t>
  </si>
  <si>
    <t>1) Федеральный закон от 06.10.2003 № 131-ФЗ "Об общих принципах организации местного самоуправления в Российской Федерации"  2) Федеральный закон от 20.03.2025 N 33-ФЗ "Об общих принципах организации местного самоуправления в единой системе публичной власти"</t>
  </si>
  <si>
    <t>1)  ст. 16 п. 1 пп. 3  2) ст. 32 п. 1 п.п.4</t>
  </si>
  <si>
    <t>1)  ст. 16 п. 1 пп. 4   2) ст. 32 п. 2 п.п.1</t>
  </si>
  <si>
    <t>1) Федеральный закон от 06.10.2003 № 131-ФЗ "Об общих принципах организации местного самоуправления в Российской Федерации" 2) Федеральный закон от 20.03.2025 N 33-ФЗ "Об общих принципах организации местного самоуправления в единой системе публичной власти"</t>
  </si>
  <si>
    <t>1)  ст. 16 п. 1 пп. 5 2) ст. 32 п. 3 п.п.1</t>
  </si>
  <si>
    <t xml:space="preserve">1)Решение СОВЕТА ДЕПУТАТОВ ДАЛЬНЕКОНСТАНТИНОВСКОГО МУНИЦИПАЛЬНОГО ОКРУГА НИЖЕГОРОДСКОЙ ОБЛАСТИ № 52/1 от 17.11.2022 года "О муниципальном дорожном фонде Дальнеконстантиновского муниципального округа Нижегородской области"(в ред.от 28.05.2024г.)  2) Постановление администрации Дальнеконстантиновского муниципального округа № 3905 от 01.12.2025 г. " Об утверждении нормативов финансовых затрат на капитальный ремонт, ремонт и содержание автомобильных дорог общего пользования местного значения и Правил расчета размера бюджетных ассигнований местного бюджета на ремонт и содержание автомобильных дорог общего пользования местного значения Далльнеконстантиновского мугиципального округа Нижегородской области"
</t>
  </si>
  <si>
    <t>1-2 Полностью</t>
  </si>
  <si>
    <t>1)01.01.2023 не установлен  2) 01.12. 2025г., 31.12.2027</t>
  </si>
  <si>
    <t xml:space="preserve">1) Закон Нижегородской области от 04.12.2008 № 157-З "Об автомобильных дорогах и дорожной деятельности в Нижегородской области" </t>
  </si>
  <si>
    <t xml:space="preserve">1)  ст. 9 п. 4     </t>
  </si>
  <si>
    <t xml:space="preserve">1) 23.12.2008, не установлен  </t>
  </si>
  <si>
    <t>1)  ст. 16 п. 1 пп.6 2) ст. 32 п.2 п.п.2</t>
  </si>
  <si>
    <t xml:space="preserve">1)Постановление администрации Дальнеконстантиновского муниципального района Нижегородской области от 06.12.2023 г. № 3414 "Об утверждении муниципальной программы
«Повышение качества жизни населения Дальнеконстантиновского муниципального округа Нижегородской области» (в ред. от 24.10.2025г. № 3367)
</t>
  </si>
  <si>
    <t>1) Федеральный закон от 06.10.2003 № 131-ФЗ "Об общих принципах организации местного самоуправления в Российской Федерации" 2)ФЗ №220-ФЗ от 13.07.2015 "Об организации регулярных перевозок пассажиров и багажа автомобильным транспортом и городским наземным электрическим транспортом в РФ" 3) Федеральный закон от 20.03.2025 N 33-ФЗ "Об общих принципах организации местного самоуправления в единой системе публичной власти"</t>
  </si>
  <si>
    <t>1)  п. 16 п. 1 пп.7      2) ст. 14 п.2 пп.1 3) ст. 32 п.3 п.п.2</t>
  </si>
  <si>
    <t>1) 06.10.2003, не установлен   2) 13.07.2015г. Не установлен 3)20.03.2025 г. не установлен</t>
  </si>
  <si>
    <t xml:space="preserve">Федеральный закон от 06.10.2003 N 131-ФЗ
"Об общих принципах организации местного самоуправления в Российской Федерации"  2) Федеральный закон от 20.03.2025 N 33-ФЗ "Об общих принципах организации местного самоуправления в единой системе публичной власти"
 </t>
  </si>
  <si>
    <t>1)ст.16,п7, пп 7,1 2 2) ст. 32 п.1 п.п.13</t>
  </si>
  <si>
    <t>1) 06.10.2003, не установлен  2)20.03.2025 г. не установлен</t>
  </si>
  <si>
    <t xml:space="preserve">1)Постановление администрации Дальнеконстантиновского муниципального района Нижегородской области от 19.12.2023 года № 3617 Об утверждении муниципальной программы
«Обеспечение безопасности населения на территории 
Дальнеконстантиновского муниципального округа Нижегородской области»  (в ред. от 05.11.2025 г № 3497)2)  Постановление администрации
Дальнеконстантиновскогомуниципального округа от 26 апреля 2023года №913«О порядкесоздания,хранения,использованияивосполнениярезерва
материальныхресурсовдляликвидациичрезвычайныхситуаций» (в ред. от 03.07.2025 №1912)
</t>
  </si>
  <si>
    <t>1-2в целом</t>
  </si>
  <si>
    <t>1)01.01.2026 г. до 31.12.2028г. 2) 26.04.2023, не установлено</t>
  </si>
  <si>
    <t xml:space="preserve">Федеральный закон от 06.10.2003 N 131-ФЗ
"Об общих принципах организации местного самоуправления в Российской Федерации"  2) Федеральный закон от 20.03.2025 N 33-ФЗ "Об общих принципах организации местного самоуправления в единой системе публичной власти" 3)Федеральный закон от 12.02.1998 N 28-ФЗ (ред. от 08.08.2024) "О гражданской обороне"
 </t>
  </si>
  <si>
    <t>1)ст.15,п21, пп 7,1 2 2) ст. 32 п.3 п.п.14 3) в целом</t>
  </si>
  <si>
    <t>1) 06.10.2003, не установлен  2)20.03.2025 г. не установлен 3)12.02.1998, не установлен</t>
  </si>
  <si>
    <t xml:space="preserve">1)Постановление администрации Дальнеконстантиновского муниципального района Нижегородской области от 19.12.2023 года № 3617 Об утверждении муниципальной программы 2)постановление администрации
Дальнеконстантиновского муниципального округа от 19апреля 2023года
№810 «О создании и содержании запасов материально-технических,
продовольственных,медицинскихииных средств в целях гражданской
обороны Дальнеконстантиновском муниципальном округеНижегородской
области»
</t>
  </si>
  <si>
    <t>1)01.01.2026 г. до 31.12.2028г 2)19.04.2023 г, не установлен</t>
  </si>
  <si>
    <t xml:space="preserve">«Обеспечение безопасности населения на территории </t>
  </si>
  <si>
    <t>1)Закон Нижегородской области от 30.10.2019 N 138-З (ред. от 07.02.2025) "О гражданской обороне в Нижегородской области" (принят постановлением ЗС НО от 24.10.2019 N 1198-VI)</t>
  </si>
  <si>
    <t>1)30.10.2019г.</t>
  </si>
  <si>
    <t>1) Федеральный закон от 06.10.2003 № 131-ФЗ "Об общих принципах организации местного самоуправления в Российской Федерации"  2)Федеральный закон от 10.01.2002 N 7-ФЗ (ред. от 28.12.2025) "Об охране окружающей среды"</t>
  </si>
  <si>
    <t>1) ст. 16, п11 2) ст.7</t>
  </si>
  <si>
    <t>1) 06.10.2003, не установлен  2)10.01.2002 не установлен</t>
  </si>
  <si>
    <t>1)Федеральный закон от 06.10.2003 № 131-ФЗ "Об общих принципах организации местного самоуправления в Российской Федерации"               2) Федеральный закон № 273-ФЗ от 29.12.2012 "Об образовании в РФ" 3)Федеральный закон от 20.03.2025 N 33-ФЗ "Об общих принципах организации местного самоуправления в единой системе публичной власти"</t>
  </si>
  <si>
    <t>1)  ст. 16 п. 1 пп.13 3)ст. 32 п.2,пп4.</t>
  </si>
  <si>
    <t>1) 06.10.2003, не установлен                                                                                                                                                        2) 29.12.2012, не установлен  3)20.03.2025, не установлен</t>
  </si>
  <si>
    <t>1) 06.10.2003, не установлен                                                                                                                                                        2) 29.12.2012, не установлен 3)20.03.2025, не установлен</t>
  </si>
  <si>
    <t xml:space="preserve">1)Постановление администрации Дальнеконстантиновского муниципального района Нижегородской области от 17.11.2023 № 3164 "Об утверждении муниципальной программы «Развитие образования Дальнеконстантиновского муниципального округа Нижегородской области»( в ред.от 22.10.2024г. № 3345) 2) Постановление администрации Дальнеконстантиновского муниципального района Нижегородской области от 16.11.2023 № 3159 «Поддержка и развитие
дополнительного образования детей Дальнеконстантиновского
муниципального округа в области общегох удожественно-эстетического
образования», (в ред 11.03.2025 № 754)
</t>
  </si>
  <si>
    <t>1) Подпрограмма 2  2) Подпрограмма 13 ) в целом</t>
  </si>
  <si>
    <t>1)01.01.2026 г.                               до 31.12.2028                                                   2) 01.01.2026 г.          до 31.12.2028        3) 16.11.2023 до 31.12.2028</t>
  </si>
  <si>
    <t>1) Федеральный закон от 20.03.2025 N 33-ФЗ "Об общих принципах организации местного самоуправления в единой системе публичной власти"</t>
  </si>
  <si>
    <t>1)ст.32 п.2 пп 6</t>
  </si>
  <si>
    <t>1) 20.03.2025, не установлен</t>
  </si>
  <si>
    <t>1) попрограмма 2</t>
  </si>
  <si>
    <t>1)01.01.2026 до 31.12.2028</t>
  </si>
  <si>
    <t xml:space="preserve">   1) Федеральный закон № 273-ФЗ от 29.12.2012 "Об образовании в РФ" 2)Федеральный закон от 20.03.2025 N 33-ФЗ "Об общих принципах организации местного самоуправления в единой системе публичной власти"</t>
  </si>
  <si>
    <t>1)  ст. 9  2)ст. 32 п.2,пп4.</t>
  </si>
  <si>
    <t xml:space="preserve">    1) 29.12.2012, не установлен 2)20.03.2025, не установлен</t>
  </si>
  <si>
    <t xml:space="preserve"> 1)Федеральный закон от 06.10.2003 № 131-ФЗ "Об общих принципах организации местного самоуправления в Российской Федерации"                                           2) Федеральный закон от 29.12.1994 № 78-ФЗ "О библиотечном деле" 3) Федеральный закон от 20.03.2025 N 33-ФЗ "Об общих принципах организации местного самоуправления в единой системе публичной власти"</t>
  </si>
  <si>
    <t>1)ст. 16, п1, п.п.16                          2) в целом 3) ст.32 п.2, пп9</t>
  </si>
  <si>
    <t>1),06.10.2003, не установлен                                                               2) 02.01.1995, не установлен 3)20.03.2025, не установлен</t>
  </si>
  <si>
    <t>1) Федеральный закон от 06.10.2003 № 131-ФЗ "Об общих принципах организации местного самоуправления в Российской Федерации" 2)Федеральный закон от 20.03.2025 N 33-ФЗ "Об общих принципах организации местного самоуправления в единой системе публичной власти"</t>
  </si>
  <si>
    <t>Решение Совета депутатов Дальнеконстантиновского муниципального округа Нижегородской области от 27.07.2023г № 272/1 "Об утверждении Правил благоустройства территории населенных пунктов Дальнеконстантиновского муниципального округа Нижегородской области"</t>
  </si>
  <si>
    <t>1)  ст. 16п. 1 пп. 23 2)ст. 32 п.3 пп. 7</t>
  </si>
  <si>
    <t xml:space="preserve">1) Решение Совета депутатов Дальнеконстантиновского муниципального округа Нижегородской области от 27.07.2023г № 272/1 "Об утверждении Правил благоустройства территории населенных пунктов Дальнеконстантиновского муниципального округа Нижегородской области"
</t>
  </si>
  <si>
    <t>1)Федеральный закон от 06.10.2003 № 131-ФЗ "Об общих принципах организации местного самоуправления в Российской Федерации" 2)"Основы законодательства Российской Федерации о культуре" (утв. ВС РФ 09.10.1992 N 3612-1) (ред. от 10.07.2023)    3) Федеральный закон от 20.03.2025 N 33-ФЗ "Об общих принципах организации местного самоуправления в единой системе публичной власти"</t>
  </si>
  <si>
    <t>1)ст. 16, п1, п.п.17 2) в целом 3) ст.32 п2, пп 22</t>
  </si>
  <si>
    <t>1),06.10.2003, не установлен   2) 09.10.1992 г., не установлен 3)20.03.2025, не установлен</t>
  </si>
  <si>
    <t>1)  ст. 16 п. 1 пп.33 2) ст. 32 п.2 пп. 24</t>
  </si>
  <si>
    <t>1) программа1 п.4</t>
  </si>
  <si>
    <t xml:space="preserve">1)Постановление администрации Дальнеконстантиновского муниципального округа  от 04.05.2023 г. № 986 "Об утверждении Порядка предоставления субсидии автономной некоммерческой организации «Дальнеконстантиновский центр развития предпринимательства»" 2)Постановление администрации Дальнеконстантиновского муниципального округа  от 20.11.2023 г. № 3189 «Развитие и поддержка малого и среднего предпринимательства в Дальнеконстантиновском муниципальном округе»,(в ред. 12.12.2025г)
</t>
  </si>
  <si>
    <t>1-2 в целом</t>
  </si>
  <si>
    <t>1)04.05.2023 г. Не установлен 2)01.01.2026, до 31.12.2028г</t>
  </si>
  <si>
    <t xml:space="preserve">   1) Федеральный закон от 06.10.2003 N 131-ФЗ  "Об общих принципах организации местного самоуправления в Российской Федерации"                                                                                                                                                    2) Федеральный закон от 20.03.2025 N 33-ФЗ "Об общих принципах организации местного самоуправления в единой системе публичной власти"</t>
  </si>
  <si>
    <t xml:space="preserve">       1) ст.14, п. 1,пп.22                            2)  ст. 32п.3 пп. 6</t>
  </si>
  <si>
    <t>1) 06.10.2003, не установлен 2) 20.03.2025, не установлен</t>
  </si>
  <si>
    <t xml:space="preserve">Федеральный закон от 24.07.2007 N 209-ФЗ (ред. от 10.07.2023)"О развитии малого и среднего предпринимательства в Российской Федерации" 2)Федеральный закон от 20.03.2025 N 33-ФЗ "Об общих принципах организации местного самоуправления в единой системе публичной власти" 3)Федеральный закон от 06.10.2003 N 131-ФЗ  "Об общих принципах организации местного самоуправления в Российской Федерации"
</t>
  </si>
  <si>
    <t>1) в целом 2)ст.32 п2, пп.25 3) ст.16, п.1,пп.33.</t>
  </si>
  <si>
    <t>1)24.07.2007,          не установлен 2)20.03.2025, не установлен 3) 06.10.2003, не установлен</t>
  </si>
  <si>
    <t>1)Федеральный закон от 02.04.2014 N 44-ФЗ  "Об участии граждан в охране общественного порядка" 2)Федеральный закон от 06.10.2003 N 131-ФЗ  "Об общих принципах организации местного самоуправления в Российской Федерации"</t>
  </si>
  <si>
    <t>1)в целом 2)ст14,п1, пп.33</t>
  </si>
  <si>
    <t>1)02.04.2014, не установлен 2) 06.10.2003, не установлен</t>
  </si>
  <si>
    <t>Закон Нижегородской области от 03.10.2014 N 139-З "Об участии граждан в охране общественного порядка на территории Нижегородской области" (принят постановлением ЗС НО от 25.09.2014 N 1496-V)</t>
  </si>
  <si>
    <t>03.10.2014, не установлен</t>
  </si>
  <si>
    <t>03.08.2007, не установлен</t>
  </si>
  <si>
    <t xml:space="preserve">Постановлением администрации Дальнеконстантиновского муниципального округа Нижегородской области от 20.11.2023 №3190   «Развитие муниципальной службы в Дальнеконстантиновском муниципальном округе Нижегородской области» в ред.09.10.2025 г
</t>
  </si>
  <si>
    <t>1) 01.01.2026,         до 31.12.2028г.</t>
  </si>
  <si>
    <t xml:space="preserve">Постановление администрации Дальнеконстантиновского муниципального округа Нижегородской области № 3617 от 19.12.2023г  Об утверждении муниципальной программы «Обеспечение безопасности населения на территории Дальнеконстантиновского муниципального округа Нижегородской области», в ред.30.12.2025 № 4353
</t>
  </si>
  <si>
    <t>1) подпрограмма 2 пп.2.1.6</t>
  </si>
  <si>
    <t xml:space="preserve">   1) Федеральный закон № 273-ФЗ от 29.12.2012 "Об образовании в РФ" </t>
  </si>
  <si>
    <t>1)29.12.2012 г., не установлен</t>
  </si>
  <si>
    <t xml:space="preserve">                                                                              1) Постановление Правительства Российской Федерации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                                    2) постановление Правительства Российской Федерации от 25 октября 2023 г. № 1782 "Об утверждении общих требований к нормативным правовым актам, муниципальным правовым актам, регулирующим предоставление из бюджетов субъектов Российской Федерации, местных бюджетов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проведение отборов получателей указанных субсидий, в том числе грантов в форме субсидий"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</si>
</sst>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sz val="8"/>
      <name val="Arial"/>
      <family val="2"/>
      <charset val="204"/>
    </font>
    <font>
      <sz val="10"/>
      <name val="Arial"/>
      <family val="2"/>
      <charset val="204"/>
    </font>
    <font>
      <sz val="11"/>
      <name val="Calibri"/>
      <family val="2"/>
      <charset val="204"/>
      <scheme val="minor"/>
    </font>
    <font>
      <sz val="11"/>
      <color rgb="FF000000"/>
      <name val="Calibri"/>
      <family val="2"/>
      <scheme val="minor"/>
    </font>
    <font>
      <sz val="8"/>
      <color theme="1"/>
      <name val="Times New Roman"/>
      <family val="1"/>
      <charset val="204"/>
    </font>
    <font>
      <sz val="11"/>
      <color theme="1"/>
      <name val="Times New Roman"/>
      <family val="1"/>
      <charset val="204"/>
    </font>
    <font>
      <sz val="8"/>
      <color rgb="FFFF0000"/>
      <name val="Times New Roman"/>
      <family val="1"/>
      <charset val="204"/>
    </font>
    <font>
      <sz val="12"/>
      <color theme="1"/>
      <name val="Times New Roman"/>
      <family val="1"/>
      <charset val="204"/>
    </font>
    <font>
      <sz val="10"/>
      <color theme="1"/>
      <name val="Times New Roman"/>
      <family val="1"/>
      <charset val="204"/>
    </font>
    <font>
      <sz val="8"/>
      <name val="Times New Roman"/>
      <family val="1"/>
      <charset val="204"/>
    </font>
    <font>
      <sz val="11"/>
      <name val="Times New Roman"/>
      <family val="1"/>
      <charset val="204"/>
    </font>
    <font>
      <sz val="11"/>
      <color theme="1"/>
      <name val="Arial"/>
      <family val="2"/>
      <charset val="204"/>
    </font>
    <font>
      <sz val="11"/>
      <name val="Arial"/>
      <family val="2"/>
      <charset val="204"/>
    </font>
    <font>
      <sz val="10"/>
      <color theme="1"/>
      <name val="Calibri"/>
      <family val="2"/>
      <charset val="204"/>
      <scheme val="minor"/>
    </font>
    <font>
      <sz val="11"/>
      <color rgb="FFFF0000"/>
      <name val="Times New Roman"/>
      <family val="1"/>
      <charset val="204"/>
    </font>
    <font>
      <sz val="11"/>
      <color indexed="8"/>
      <name val="Times New Roman"/>
      <family val="1"/>
      <charset val="204"/>
    </font>
    <font>
      <b/>
      <sz val="11"/>
      <color theme="1"/>
      <name val="Times New Roman"/>
      <family val="1"/>
      <charset val="204"/>
    </font>
    <font>
      <sz val="11"/>
      <color rgb="FF0000FF"/>
      <name val="Times New Roman"/>
      <family val="1"/>
      <charset val="204"/>
    </font>
    <font>
      <sz val="11"/>
      <color rgb="FFFF0000"/>
      <name val="Arial"/>
      <family val="2"/>
      <charset val="204"/>
    </font>
    <font>
      <sz val="12"/>
      <name val="Times New Roman"/>
      <family val="1"/>
      <charset val="204"/>
    </font>
    <font>
      <sz val="11"/>
      <color rgb="FFFF0000"/>
      <name val="Calibri"/>
      <family val="2"/>
      <charset val="204"/>
      <scheme val="minor"/>
    </font>
    <font>
      <b/>
      <sz val="10"/>
      <color theme="1"/>
      <name val="Times New Roman"/>
      <family val="1"/>
      <charset val="204"/>
    </font>
    <font>
      <sz val="11"/>
      <color rgb="FFC00000"/>
      <name val="Times New Roman"/>
      <family val="1"/>
      <charset val="204"/>
    </font>
    <font>
      <sz val="12"/>
      <color rgb="FF000000"/>
      <name val="Times New Roman"/>
      <family val="1"/>
      <charset val="204"/>
    </font>
    <font>
      <sz val="11"/>
      <color rgb="FFC00000"/>
      <name val="Arial"/>
      <family val="2"/>
      <charset val="204"/>
    </font>
    <font>
      <b/>
      <sz val="1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33CCFF"/>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indexed="64"/>
      </right>
      <top/>
      <bottom style="medium">
        <color indexed="64"/>
      </bottom>
      <diagonal/>
    </border>
  </borders>
  <cellStyleXfs count="3">
    <xf numFmtId="0" fontId="0" fillId="0" borderId="0"/>
    <xf numFmtId="0" fontId="2" fillId="0" borderId="0"/>
    <xf numFmtId="0" fontId="4" fillId="0" borderId="0"/>
  </cellStyleXfs>
  <cellXfs count="185">
    <xf numFmtId="0" fontId="0" fillId="0" borderId="0" xfId="0"/>
    <xf numFmtId="4" fontId="0" fillId="0" borderId="0" xfId="0" applyNumberFormat="1"/>
    <xf numFmtId="0" fontId="5" fillId="0" borderId="0" xfId="0" applyFont="1"/>
    <xf numFmtId="0" fontId="6" fillId="0" borderId="0" xfId="0" applyFont="1"/>
    <xf numFmtId="0" fontId="7" fillId="0" borderId="0" xfId="0" applyFont="1"/>
    <xf numFmtId="0" fontId="6" fillId="0" borderId="0" xfId="0" applyFont="1" applyAlignment="1">
      <alignment horizontal="center" vertical="center"/>
    </xf>
    <xf numFmtId="0" fontId="8" fillId="0" borderId="0" xfId="0" applyFont="1"/>
    <xf numFmtId="0" fontId="5" fillId="0" borderId="0" xfId="0" applyFont="1" applyAlignment="1">
      <alignment horizontal="center" vertical="center"/>
    </xf>
    <xf numFmtId="0" fontId="5" fillId="0" borderId="3" xfId="0" applyFont="1" applyBorder="1" applyAlignment="1">
      <alignment horizontal="center" vertical="center" wrapText="1"/>
    </xf>
    <xf numFmtId="0" fontId="9" fillId="0" borderId="3" xfId="0" applyFont="1" applyBorder="1" applyAlignment="1">
      <alignment horizontal="center" vertical="center" wrapText="1"/>
    </xf>
    <xf numFmtId="0" fontId="6" fillId="0" borderId="3" xfId="0" applyFont="1" applyBorder="1" applyAlignment="1">
      <alignment horizontal="center" vertical="center" wrapText="1"/>
    </xf>
    <xf numFmtId="0" fontId="8"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vertical="center" wrapText="1"/>
    </xf>
    <xf numFmtId="0" fontId="7"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 fontId="8" fillId="3" borderId="3" xfId="0" applyNumberFormat="1" applyFont="1" applyFill="1" applyBorder="1" applyAlignment="1">
      <alignment horizontal="center" vertical="center" wrapText="1"/>
    </xf>
    <xf numFmtId="4" fontId="6" fillId="3"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4" fontId="6" fillId="4" borderId="3" xfId="0" applyNumberFormat="1" applyFont="1" applyFill="1" applyBorder="1" applyAlignment="1">
      <alignment horizontal="center" vertical="center" wrapText="1"/>
    </xf>
    <xf numFmtId="4" fontId="11" fillId="4" borderId="3" xfId="0" applyNumberFormat="1" applyFont="1" applyFill="1" applyBorder="1" applyAlignment="1">
      <alignment horizontal="center" vertical="center" wrapText="1"/>
    </xf>
    <xf numFmtId="4" fontId="11" fillId="0" borderId="3" xfId="0" applyNumberFormat="1"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49" fontId="12" fillId="0" borderId="3"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4" fontId="13" fillId="2" borderId="3" xfId="0" applyNumberFormat="1"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4" fontId="12" fillId="4" borderId="3" xfId="0" applyNumberFormat="1" applyFont="1" applyFill="1" applyBorder="1" applyAlignment="1">
      <alignment horizontal="center" vertical="center" wrapText="1"/>
    </xf>
    <xf numFmtId="49" fontId="12" fillId="5" borderId="3" xfId="0" applyNumberFormat="1" applyFont="1" applyFill="1" applyBorder="1" applyAlignment="1">
      <alignment horizontal="center" vertical="center" wrapText="1"/>
    </xf>
    <xf numFmtId="4" fontId="8" fillId="5" borderId="3" xfId="0" applyNumberFormat="1" applyFont="1" applyFill="1" applyBorder="1" applyAlignment="1">
      <alignment horizontal="center" vertical="center" wrapText="1"/>
    </xf>
    <xf numFmtId="4" fontId="12" fillId="5" borderId="3" xfId="0" applyNumberFormat="1" applyFont="1" applyFill="1" applyBorder="1" applyAlignment="1">
      <alignment horizontal="center" vertical="center" wrapText="1"/>
    </xf>
    <xf numFmtId="4" fontId="6" fillId="5" borderId="3" xfId="0" applyNumberFormat="1" applyFont="1" applyFill="1" applyBorder="1" applyAlignment="1">
      <alignment horizontal="center" vertical="center" wrapText="1"/>
    </xf>
    <xf numFmtId="4" fontId="12" fillId="2" borderId="3" xfId="0" applyNumberFormat="1" applyFont="1" applyFill="1" applyBorder="1" applyAlignment="1">
      <alignment horizontal="center" vertical="center" wrapText="1"/>
    </xf>
    <xf numFmtId="4" fontId="8" fillId="6" borderId="3" xfId="0" applyNumberFormat="1" applyFont="1" applyFill="1" applyBorder="1" applyAlignment="1">
      <alignment horizontal="center" vertical="center" wrapText="1"/>
    </xf>
    <xf numFmtId="4" fontId="12" fillId="6" borderId="3" xfId="0" applyNumberFormat="1" applyFont="1" applyFill="1" applyBorder="1" applyAlignment="1">
      <alignment horizontal="center" vertical="center" wrapText="1"/>
    </xf>
    <xf numFmtId="0" fontId="9" fillId="0" borderId="0" xfId="0" applyFont="1"/>
    <xf numFmtId="0" fontId="14" fillId="0" borderId="0" xfId="0" applyFont="1"/>
    <xf numFmtId="49" fontId="6" fillId="3" borderId="3" xfId="0" applyNumberFormat="1" applyFont="1" applyFill="1" applyBorder="1" applyAlignment="1">
      <alignment horizontal="center" vertical="center" wrapText="1"/>
    </xf>
    <xf numFmtId="49" fontId="6" fillId="7" borderId="3" xfId="0" applyNumberFormat="1" applyFont="1" applyFill="1" applyBorder="1" applyAlignment="1">
      <alignment horizontal="center" vertical="center" wrapText="1"/>
    </xf>
    <xf numFmtId="4" fontId="8" fillId="7" borderId="3" xfId="0" applyNumberFormat="1" applyFont="1" applyFill="1" applyBorder="1" applyAlignment="1">
      <alignment horizontal="center" vertical="center" wrapText="1"/>
    </xf>
    <xf numFmtId="4" fontId="6" fillId="7" borderId="3" xfId="0" applyNumberFormat="1" applyFont="1" applyFill="1" applyBorder="1" applyAlignment="1">
      <alignment horizontal="center" vertical="center" wrapText="1"/>
    </xf>
    <xf numFmtId="0" fontId="6" fillId="2" borderId="3" xfId="0" applyFont="1" applyFill="1" applyBorder="1" applyAlignment="1">
      <alignment vertical="center" wrapText="1"/>
    </xf>
    <xf numFmtId="49" fontId="6" fillId="5"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5" fillId="0" borderId="0" xfId="0" applyFont="1" applyAlignment="1">
      <alignment vertical="center"/>
    </xf>
    <xf numFmtId="0" fontId="0" fillId="2" borderId="0" xfId="0" applyFill="1"/>
    <xf numFmtId="0" fontId="10" fillId="0" borderId="0" xfId="0" applyFont="1"/>
    <xf numFmtId="0" fontId="10" fillId="0" borderId="0" xfId="0" applyFont="1" applyAlignment="1">
      <alignment vertical="center"/>
    </xf>
    <xf numFmtId="0" fontId="6" fillId="7" borderId="3" xfId="0" applyFont="1" applyFill="1" applyBorder="1" applyAlignment="1">
      <alignment vertical="center" wrapText="1"/>
    </xf>
    <xf numFmtId="4" fontId="15" fillId="7" borderId="3" xfId="0" applyNumberFormat="1" applyFont="1" applyFill="1" applyBorder="1" applyAlignment="1">
      <alignment horizontal="center" vertical="center" wrapText="1"/>
    </xf>
    <xf numFmtId="0" fontId="6" fillId="3" borderId="3" xfId="0" applyFont="1" applyFill="1" applyBorder="1" applyAlignment="1">
      <alignment vertical="center" wrapText="1"/>
    </xf>
    <xf numFmtId="4" fontId="15" fillId="3" borderId="3" xfId="0" applyNumberFormat="1" applyFont="1" applyFill="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4" fontId="6" fillId="0" borderId="3" xfId="0" applyNumberFormat="1" applyFont="1" applyBorder="1" applyAlignment="1">
      <alignment horizontal="left" vertical="center" wrapText="1"/>
    </xf>
    <xf numFmtId="4" fontId="15" fillId="0" borderId="3" xfId="0" applyNumberFormat="1" applyFont="1" applyBorder="1" applyAlignment="1">
      <alignment horizontal="left" vertical="center" wrapText="1"/>
    </xf>
    <xf numFmtId="4" fontId="15" fillId="0" borderId="3"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49" fontId="11" fillId="0" borderId="3" xfId="0" applyNumberFormat="1" applyFont="1" applyBorder="1" applyAlignment="1">
      <alignment horizontal="left" vertical="center" wrapText="1"/>
    </xf>
    <xf numFmtId="0" fontId="15" fillId="0" borderId="3" xfId="0" applyFont="1" applyBorder="1" applyAlignment="1">
      <alignment horizontal="left" vertical="center" wrapText="1"/>
    </xf>
    <xf numFmtId="0" fontId="15" fillId="0" borderId="3" xfId="0" applyFont="1" applyBorder="1" applyAlignment="1">
      <alignment horizontal="center" vertical="center" wrapText="1"/>
    </xf>
    <xf numFmtId="0" fontId="11" fillId="2" borderId="3" xfId="0" applyFont="1" applyFill="1" applyBorder="1" applyAlignment="1">
      <alignment horizontal="left" vertical="center" wrapText="1"/>
    </xf>
    <xf numFmtId="0" fontId="11" fillId="0" borderId="3" xfId="0" applyFont="1" applyBorder="1" applyAlignment="1">
      <alignment horizontal="left" vertical="center"/>
    </xf>
    <xf numFmtId="0" fontId="6" fillId="3" borderId="3"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15" fillId="3" borderId="3" xfId="0" applyFont="1" applyFill="1" applyBorder="1" applyAlignment="1">
      <alignment horizontal="left" vertical="center" wrapText="1"/>
    </xf>
    <xf numFmtId="0" fontId="15" fillId="3" borderId="3" xfId="0" applyFont="1" applyFill="1" applyBorder="1" applyAlignment="1">
      <alignment horizontal="center" vertical="center" wrapText="1"/>
    </xf>
    <xf numFmtId="14" fontId="6"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5" fillId="2" borderId="3" xfId="0" applyFont="1" applyFill="1" applyBorder="1" applyAlignment="1">
      <alignment horizontal="left" vertical="center" wrapText="1"/>
    </xf>
    <xf numFmtId="0" fontId="6" fillId="5" borderId="3" xfId="0" applyFont="1" applyFill="1" applyBorder="1" applyAlignment="1">
      <alignment vertical="center" wrapText="1"/>
    </xf>
    <xf numFmtId="0" fontId="6" fillId="5" borderId="3"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15" fillId="5" borderId="3" xfId="0" applyFont="1" applyFill="1" applyBorder="1" applyAlignment="1">
      <alignment horizontal="left" vertical="center" wrapText="1"/>
    </xf>
    <xf numFmtId="0" fontId="15" fillId="5" borderId="3" xfId="0" applyFont="1" applyFill="1" applyBorder="1" applyAlignment="1">
      <alignment horizontal="center" vertical="center" wrapText="1"/>
    </xf>
    <xf numFmtId="0" fontId="15" fillId="0" borderId="3" xfId="0" applyFont="1" applyBorder="1" applyAlignment="1">
      <alignment horizontal="left" vertical="center"/>
    </xf>
    <xf numFmtId="0" fontId="11" fillId="2" borderId="3" xfId="0" applyFont="1" applyFill="1" applyBorder="1" applyAlignment="1">
      <alignment horizontal="left" vertical="center" wrapText="1" indent="1"/>
    </xf>
    <xf numFmtId="0" fontId="11" fillId="2" borderId="3" xfId="0"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0" fontId="11" fillId="2" borderId="3" xfId="0" applyFont="1" applyFill="1" applyBorder="1" applyAlignment="1">
      <alignment horizontal="left" vertical="center" wrapText="1" indent="2"/>
    </xf>
    <xf numFmtId="49" fontId="6" fillId="2" borderId="3" xfId="0" applyNumberFormat="1" applyFont="1" applyFill="1" applyBorder="1" applyAlignment="1">
      <alignment horizontal="left" vertical="top" wrapText="1"/>
    </xf>
    <xf numFmtId="0" fontId="6" fillId="0" borderId="3" xfId="0" applyFont="1" applyBorder="1" applyAlignment="1">
      <alignment wrapText="1"/>
    </xf>
    <xf numFmtId="49" fontId="6" fillId="0" borderId="3" xfId="0" applyNumberFormat="1" applyFont="1" applyBorder="1" applyAlignment="1">
      <alignment horizontal="left" vertical="top" wrapText="1"/>
    </xf>
    <xf numFmtId="0" fontId="6" fillId="6" borderId="3" xfId="0" applyFont="1" applyFill="1" applyBorder="1" applyAlignment="1">
      <alignment vertical="center" wrapText="1"/>
    </xf>
    <xf numFmtId="0" fontId="6" fillId="6"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0" fontId="15" fillId="6" borderId="3" xfId="0" applyFont="1" applyFill="1" applyBorder="1" applyAlignment="1">
      <alignment horizontal="left" vertical="center" wrapText="1"/>
    </xf>
    <xf numFmtId="0" fontId="15" fillId="6" borderId="3" xfId="0"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49" fontId="0" fillId="0" borderId="2" xfId="0" applyNumberFormat="1" applyBorder="1" applyAlignment="1">
      <alignment horizontal="center" vertical="center" wrapText="1"/>
    </xf>
    <xf numFmtId="49" fontId="15" fillId="0" borderId="3" xfId="0" applyNumberFormat="1" applyFont="1" applyBorder="1" applyAlignment="1">
      <alignment horizontal="left" vertical="center" wrapText="1"/>
    </xf>
    <xf numFmtId="49" fontId="15" fillId="2" borderId="3" xfId="0" applyNumberFormat="1" applyFont="1" applyFill="1" applyBorder="1" applyAlignment="1">
      <alignment horizontal="left" vertical="center" wrapText="1"/>
    </xf>
    <xf numFmtId="0" fontId="21" fillId="0" borderId="0" xfId="0" applyFont="1"/>
    <xf numFmtId="0" fontId="24" fillId="0" borderId="5" xfId="0" applyFont="1" applyBorder="1" applyAlignment="1">
      <alignment horizontal="left" vertical="top" wrapText="1"/>
    </xf>
    <xf numFmtId="14" fontId="24" fillId="0" borderId="6" xfId="0" applyNumberFormat="1" applyFont="1" applyBorder="1" applyAlignment="1">
      <alignment horizontal="left" vertical="top" wrapText="1"/>
    </xf>
    <xf numFmtId="0" fontId="15" fillId="2" borderId="3" xfId="0" applyFont="1" applyFill="1" applyBorder="1" applyAlignment="1">
      <alignment horizontal="left" vertical="center" wrapText="1" indent="1"/>
    </xf>
    <xf numFmtId="0" fontId="23"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indent="1"/>
    </xf>
    <xf numFmtId="49" fontId="11" fillId="2" borderId="3" xfId="0" applyNumberFormat="1" applyFont="1" applyFill="1" applyBorder="1" applyAlignment="1">
      <alignment horizontal="left" vertical="center" wrapText="1"/>
    </xf>
    <xf numFmtId="0" fontId="23" fillId="2" borderId="3" xfId="0" applyFont="1" applyFill="1" applyBorder="1" applyAlignment="1">
      <alignment horizontal="left" vertical="center" wrapText="1" indent="1"/>
    </xf>
    <xf numFmtId="49" fontId="23"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49" fontId="25" fillId="0" borderId="3" xfId="0" applyNumberFormat="1" applyFont="1" applyBorder="1" applyAlignment="1">
      <alignment horizontal="center" vertical="center" wrapText="1"/>
    </xf>
    <xf numFmtId="49" fontId="6" fillId="2" borderId="3"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top"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2" fontId="0" fillId="0" borderId="0" xfId="0" applyNumberFormat="1"/>
    <xf numFmtId="0" fontId="11" fillId="0" borderId="1" xfId="0" applyFont="1" applyBorder="1" applyAlignment="1">
      <alignment horizontal="center" vertic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vertical="center" wrapText="1"/>
    </xf>
    <xf numFmtId="4" fontId="11" fillId="2" borderId="3" xfId="0" applyNumberFormat="1" applyFont="1" applyFill="1" applyBorder="1" applyAlignment="1">
      <alignment horizontal="center" vertical="center" wrapText="1"/>
    </xf>
    <xf numFmtId="0" fontId="17" fillId="2" borderId="3" xfId="0" applyFont="1" applyFill="1" applyBorder="1" applyAlignment="1">
      <alignment vertical="center" wrapText="1"/>
    </xf>
    <xf numFmtId="49" fontId="17" fillId="2" borderId="3" xfId="0" applyNumberFormat="1" applyFont="1" applyFill="1" applyBorder="1" applyAlignment="1">
      <alignment horizontal="left" vertical="top" wrapText="1"/>
    </xf>
    <xf numFmtId="0" fontId="11" fillId="0" borderId="3"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3" xfId="0" applyFont="1" applyBorder="1" applyAlignment="1">
      <alignment vertical="center" wrapText="1"/>
    </xf>
    <xf numFmtId="0" fontId="11" fillId="0" borderId="3" xfId="0" applyFont="1" applyBorder="1" applyAlignment="1">
      <alignment horizontal="left" vertical="center" wrapText="1"/>
    </xf>
    <xf numFmtId="0" fontId="16" fillId="0" borderId="3" xfId="0" applyFont="1" applyBorder="1" applyAlignment="1">
      <alignment horizontal="left" vertical="center" wrapText="1"/>
    </xf>
    <xf numFmtId="0" fontId="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6" fillId="2" borderId="3" xfId="0" applyFont="1" applyFill="1" applyBorder="1" applyAlignment="1">
      <alignment vertical="center" wrapText="1"/>
    </xf>
    <xf numFmtId="4" fontId="6" fillId="0" borderId="3" xfId="0" applyNumberFormat="1" applyFont="1" applyBorder="1" applyAlignment="1">
      <alignment horizontal="left" vertical="center" wrapText="1"/>
    </xf>
    <xf numFmtId="0" fontId="0" fillId="0" borderId="3" xfId="0" applyBorder="1" applyAlignment="1">
      <alignment horizontal="left" vertical="center" wrapText="1"/>
    </xf>
    <xf numFmtId="4" fontId="11" fillId="0" borderId="1" xfId="0" applyNumberFormat="1" applyFont="1" applyBorder="1" applyAlignment="1">
      <alignment horizontal="left" vertical="center" wrapText="1"/>
    </xf>
    <xf numFmtId="4" fontId="11" fillId="0" borderId="2" xfId="0" applyNumberFormat="1" applyFont="1" applyBorder="1" applyAlignment="1">
      <alignment horizontal="left" vertical="center" wrapText="1"/>
    </xf>
    <xf numFmtId="4" fontId="6" fillId="0" borderId="1" xfId="0" applyNumberFormat="1" applyFont="1" applyBorder="1" applyAlignment="1">
      <alignment horizontal="center" vertical="center" wrapText="1"/>
    </xf>
    <xf numFmtId="0" fontId="0" fillId="0" borderId="2" xfId="0" applyBorder="1" applyAlignment="1">
      <alignment horizontal="center" vertical="center" wrapText="1"/>
    </xf>
    <xf numFmtId="4" fontId="6" fillId="0" borderId="1" xfId="0" applyNumberFormat="1" applyFont="1" applyBorder="1" applyAlignment="1">
      <alignment horizontal="left" vertical="center" wrapText="1"/>
    </xf>
    <xf numFmtId="0" fontId="0" fillId="0" borderId="2" xfId="0" applyBorder="1" applyAlignment="1">
      <alignment horizontal="left" vertical="center" wrapText="1"/>
    </xf>
    <xf numFmtId="0" fontId="6" fillId="0" borderId="1" xfId="0" applyFont="1" applyBorder="1" applyAlignment="1">
      <alignment vertical="center" wrapText="1"/>
    </xf>
    <xf numFmtId="0" fontId="0" fillId="0" borderId="2" xfId="0" applyBorder="1" applyAlignment="1">
      <alignment vertical="center" wrapText="1"/>
    </xf>
    <xf numFmtId="0" fontId="16" fillId="0" borderId="1" xfId="0" applyFont="1" applyBorder="1" applyAlignment="1">
      <alignment horizontal="center" vertical="center" wrapText="1"/>
    </xf>
    <xf numFmtId="0" fontId="11" fillId="0" borderId="1" xfId="0" applyFont="1" applyBorder="1" applyAlignment="1">
      <alignment horizontal="left" vertical="center" wrapText="1"/>
    </xf>
    <xf numFmtId="0" fontId="3" fillId="0" borderId="2" xfId="0" applyFont="1" applyBorder="1" applyAlignment="1">
      <alignment horizontal="left" vertical="center" wrapText="1"/>
    </xf>
    <xf numFmtId="0" fontId="0" fillId="0" borderId="3" xfId="0" applyBorder="1" applyAlignment="1">
      <alignment vertical="center" wrapText="1"/>
    </xf>
    <xf numFmtId="0" fontId="11" fillId="2" borderId="3" xfId="0" applyFont="1" applyFill="1" applyBorder="1" applyAlignment="1">
      <alignment horizontal="left" vertical="center" wrapText="1"/>
    </xf>
    <xf numFmtId="0" fontId="9" fillId="2" borderId="3" xfId="0" applyFont="1" applyFill="1" applyBorder="1" applyAlignment="1">
      <alignment vertical="center" wrapText="1"/>
    </xf>
    <xf numFmtId="0" fontId="14" fillId="2" borderId="3" xfId="0" applyFont="1" applyFill="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49" fontId="11" fillId="2" borderId="3" xfId="0" applyNumberFormat="1" applyFont="1" applyFill="1" applyBorder="1" applyAlignment="1">
      <alignment horizontal="left" vertical="center" wrapText="1"/>
    </xf>
    <xf numFmtId="0" fontId="0" fillId="0" borderId="4" xfId="0" applyBorder="1" applyAlignment="1">
      <alignment vertical="center" wrapText="1"/>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3" xfId="0" applyNumberFormat="1" applyFont="1" applyBorder="1" applyAlignment="1">
      <alignment horizontal="left" vertical="center" wrapText="1"/>
    </xf>
    <xf numFmtId="0" fontId="16" fillId="0" borderId="3" xfId="0" applyFont="1" applyBorder="1" applyAlignment="1">
      <alignment horizontal="left" vertical="center"/>
    </xf>
    <xf numFmtId="0" fontId="6" fillId="0" borderId="3" xfId="0" applyFont="1" applyBorder="1" applyAlignment="1">
      <alignment horizontal="left" vertical="center"/>
    </xf>
    <xf numFmtId="0" fontId="15" fillId="0" borderId="3" xfId="0" applyFont="1" applyBorder="1" applyAlignment="1">
      <alignment horizontal="left" vertical="center" wrapText="1"/>
    </xf>
    <xf numFmtId="0" fontId="15" fillId="0" borderId="3" xfId="0" applyFont="1" applyBorder="1" applyAlignment="1">
      <alignment horizontal="center" vertical="center" wrapText="1"/>
    </xf>
    <xf numFmtId="49" fontId="15" fillId="0" borderId="3" xfId="0" applyNumberFormat="1" applyFont="1" applyBorder="1" applyAlignment="1">
      <alignment horizontal="left" vertical="center" wrapText="1"/>
    </xf>
    <xf numFmtId="49" fontId="12" fillId="2" borderId="3"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6" fillId="2" borderId="3" xfId="0" applyFont="1" applyFill="1" applyBorder="1" applyAlignment="1">
      <alignment horizontal="center" vertical="center" wrapText="1"/>
    </xf>
    <xf numFmtId="0" fontId="0" fillId="0" borderId="0" xfId="0" applyFont="1"/>
    <xf numFmtId="0" fontId="6" fillId="2" borderId="3" xfId="0" applyFont="1" applyFill="1" applyBorder="1" applyAlignment="1">
      <alignment horizontal="left" vertical="center" wrapText="1" indent="1"/>
    </xf>
  </cellXfs>
  <cellStyles count="3">
    <cellStyle name="Normal" xfId="2" xr:uid="{00000000-0005-0000-0000-000000000000}"/>
    <cellStyle name="Обычный" xfId="0" builtinId="0"/>
    <cellStyle name="Обычный 2" xfId="1" xr:uid="{00000000-0005-0000-0000-000002000000}"/>
  </cellStyles>
  <dxfs count="0"/>
  <tableStyles count="0" defaultTableStyle="TableStyleMedium2" defaultPivotStyle="PivotStyleLight16"/>
  <colors>
    <mruColors>
      <color rgb="FF99CCFF"/>
      <color rgb="FF33CCFF"/>
      <color rgb="FF00CCFF"/>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A9496-6E66-433A-8F87-92C9D5D78E17}">
  <sheetPr>
    <pageSetUpPr fitToPage="1"/>
  </sheetPr>
  <dimension ref="A1:AB255"/>
  <sheetViews>
    <sheetView tabSelected="1" topLeftCell="A223" zoomScale="82" zoomScaleNormal="82" workbookViewId="0">
      <pane xSplit="1" topLeftCell="B1" activePane="topRight" state="frozen"/>
      <selection pane="topRight" activeCell="B209" sqref="B209"/>
    </sheetView>
  </sheetViews>
  <sheetFormatPr defaultRowHeight="15" x14ac:dyDescent="0.25"/>
  <cols>
    <col min="1" max="1" width="55" customWidth="1"/>
    <col min="2" max="2" width="47.42578125" style="41" customWidth="1"/>
    <col min="3" max="3" width="11.5703125" style="183" customWidth="1"/>
    <col min="4" max="4" width="14.7109375" customWidth="1"/>
    <col min="5" max="5" width="49.42578125" customWidth="1"/>
    <col min="6" max="7" width="14.28515625" customWidth="1"/>
    <col min="8" max="8" width="62.5703125" style="101" customWidth="1"/>
    <col min="9" max="9" width="16.28515625" customWidth="1"/>
    <col min="10" max="10" width="17.42578125" customWidth="1"/>
    <col min="13" max="13" width="21.42578125" customWidth="1"/>
    <col min="14" max="14" width="18.85546875" customWidth="1"/>
    <col min="15" max="15" width="17.28515625" customWidth="1"/>
    <col min="16" max="16" width="19.42578125" customWidth="1"/>
    <col min="17" max="17" width="15.140625" customWidth="1"/>
    <col min="18" max="18" width="13" customWidth="1"/>
    <col min="19" max="19" width="18.5703125" customWidth="1"/>
    <col min="20" max="20" width="16.85546875" customWidth="1"/>
    <col min="21" max="21" width="16.28515625" customWidth="1"/>
    <col min="22" max="22" width="19" customWidth="1"/>
    <col min="23" max="23" width="17" customWidth="1"/>
    <col min="24" max="24" width="15.28515625" customWidth="1"/>
    <col min="25" max="25" width="18.5703125" style="119" customWidth="1"/>
    <col min="26" max="26" width="18.7109375" customWidth="1"/>
    <col min="27" max="27" width="17.7109375" customWidth="1"/>
    <col min="28" max="28" width="24.5703125" customWidth="1"/>
  </cols>
  <sheetData>
    <row r="1" spans="1:24" ht="15.75" x14ac:dyDescent="0.25">
      <c r="A1" s="2"/>
      <c r="B1" s="40"/>
      <c r="C1" s="2"/>
      <c r="D1" s="2"/>
      <c r="E1" s="2"/>
      <c r="F1" s="2"/>
      <c r="G1" s="2"/>
      <c r="H1" s="4"/>
      <c r="I1" s="4"/>
      <c r="J1" s="4"/>
      <c r="K1" s="5" t="s">
        <v>14</v>
      </c>
      <c r="L1" s="3"/>
      <c r="M1" s="6"/>
      <c r="N1" s="6"/>
      <c r="O1" s="3"/>
      <c r="P1" s="3"/>
      <c r="Q1" s="3"/>
      <c r="R1" s="3"/>
      <c r="S1" s="3"/>
      <c r="T1" s="3"/>
      <c r="U1" s="3"/>
      <c r="V1" s="3"/>
      <c r="W1" s="3"/>
      <c r="X1" s="3"/>
    </row>
    <row r="2" spans="1:24" ht="15.75" x14ac:dyDescent="0.25">
      <c r="A2" s="2"/>
      <c r="B2" s="40"/>
      <c r="C2" s="2"/>
      <c r="D2" s="2"/>
      <c r="E2" s="2"/>
      <c r="F2" s="2"/>
      <c r="G2" s="2"/>
      <c r="H2" s="4"/>
      <c r="I2" s="4"/>
      <c r="J2" s="4"/>
      <c r="K2" s="5" t="s">
        <v>15</v>
      </c>
      <c r="L2" s="3"/>
      <c r="M2" s="6"/>
      <c r="N2" s="6"/>
      <c r="O2" s="3"/>
      <c r="P2" s="3"/>
      <c r="Q2" s="3"/>
      <c r="R2" s="3"/>
      <c r="S2" s="3"/>
      <c r="T2" s="3"/>
      <c r="U2" s="3"/>
      <c r="V2" s="3"/>
      <c r="W2" s="3"/>
      <c r="X2" s="3"/>
    </row>
    <row r="3" spans="1:24" ht="15.75" x14ac:dyDescent="0.25">
      <c r="A3" s="2"/>
      <c r="B3" s="40"/>
      <c r="C3" s="2"/>
      <c r="D3" s="2"/>
      <c r="E3" s="2"/>
      <c r="F3" s="2"/>
      <c r="G3" s="2"/>
      <c r="H3" s="4"/>
      <c r="I3" s="4"/>
      <c r="J3" s="4"/>
      <c r="K3" s="5" t="s">
        <v>16</v>
      </c>
      <c r="L3" s="3"/>
      <c r="M3" s="6"/>
      <c r="N3" s="6"/>
      <c r="O3" s="3"/>
      <c r="P3" s="3"/>
      <c r="Q3" s="3"/>
      <c r="R3" s="3"/>
      <c r="S3" s="3"/>
      <c r="T3" s="3"/>
      <c r="U3" s="3"/>
      <c r="V3" s="3"/>
      <c r="W3" s="3"/>
      <c r="X3" s="3"/>
    </row>
    <row r="4" spans="1:24" ht="15.75" x14ac:dyDescent="0.25">
      <c r="A4" s="7"/>
      <c r="B4" s="40"/>
      <c r="C4" s="2"/>
      <c r="D4" s="2"/>
      <c r="E4" s="2"/>
      <c r="F4" s="2"/>
      <c r="G4" s="2"/>
      <c r="H4" s="4"/>
      <c r="I4" s="4"/>
      <c r="J4" s="4"/>
      <c r="K4" s="3"/>
      <c r="L4" s="3"/>
      <c r="M4" s="6"/>
      <c r="N4" s="6"/>
      <c r="O4" s="3"/>
      <c r="P4" s="3"/>
      <c r="Q4" s="3"/>
      <c r="R4" s="3"/>
      <c r="S4" s="3"/>
      <c r="T4" s="3"/>
      <c r="U4" s="3"/>
      <c r="V4" s="3"/>
      <c r="W4" s="3"/>
      <c r="X4" s="3" t="s">
        <v>409</v>
      </c>
    </row>
    <row r="5" spans="1:24" x14ac:dyDescent="0.25">
      <c r="A5" s="131" t="s">
        <v>17</v>
      </c>
      <c r="B5" s="130" t="s">
        <v>18</v>
      </c>
      <c r="C5" s="130"/>
      <c r="D5" s="130"/>
      <c r="E5" s="130"/>
      <c r="F5" s="130"/>
      <c r="G5" s="130"/>
      <c r="H5" s="130"/>
      <c r="I5" s="130"/>
      <c r="J5" s="130"/>
      <c r="K5" s="129" t="s">
        <v>19</v>
      </c>
      <c r="L5" s="129"/>
      <c r="M5" s="130" t="s">
        <v>20</v>
      </c>
      <c r="N5" s="130"/>
      <c r="O5" s="130"/>
      <c r="P5" s="130"/>
      <c r="Q5" s="130"/>
      <c r="R5" s="130"/>
      <c r="S5" s="130"/>
      <c r="T5" s="130"/>
      <c r="U5" s="130"/>
      <c r="V5" s="130"/>
      <c r="W5" s="130"/>
      <c r="X5" s="130"/>
    </row>
    <row r="6" spans="1:24" ht="15.75" x14ac:dyDescent="0.25">
      <c r="A6" s="131"/>
      <c r="B6" s="130"/>
      <c r="C6" s="130"/>
      <c r="D6" s="130"/>
      <c r="E6" s="130"/>
      <c r="F6" s="130"/>
      <c r="G6" s="130"/>
      <c r="H6" s="130"/>
      <c r="I6" s="130"/>
      <c r="J6" s="130"/>
      <c r="K6" s="129"/>
      <c r="L6" s="129"/>
      <c r="M6" s="11" t="s">
        <v>21</v>
      </c>
      <c r="N6" s="11" t="s">
        <v>21</v>
      </c>
      <c r="O6" s="10" t="s">
        <v>430</v>
      </c>
      <c r="P6" s="129" t="s">
        <v>432</v>
      </c>
      <c r="Q6" s="129"/>
      <c r="R6" s="129"/>
      <c r="S6" s="129" t="s">
        <v>22</v>
      </c>
      <c r="T6" s="129"/>
      <c r="U6" s="129"/>
      <c r="V6" s="129" t="s">
        <v>23</v>
      </c>
      <c r="W6" s="129"/>
      <c r="X6" s="129"/>
    </row>
    <row r="7" spans="1:24" ht="15.75" x14ac:dyDescent="0.25">
      <c r="A7" s="131"/>
      <c r="B7" s="130"/>
      <c r="C7" s="130"/>
      <c r="D7" s="130"/>
      <c r="E7" s="130"/>
      <c r="F7" s="130"/>
      <c r="G7" s="130"/>
      <c r="H7" s="130"/>
      <c r="I7" s="130"/>
      <c r="J7" s="130"/>
      <c r="K7" s="129"/>
      <c r="L7" s="129"/>
      <c r="M7" s="11" t="s">
        <v>429</v>
      </c>
      <c r="N7" s="11" t="s">
        <v>429</v>
      </c>
      <c r="O7" s="10" t="s">
        <v>24</v>
      </c>
      <c r="P7" s="129"/>
      <c r="Q7" s="129"/>
      <c r="R7" s="129"/>
      <c r="S7" s="129" t="s">
        <v>25</v>
      </c>
      <c r="T7" s="129"/>
      <c r="U7" s="129"/>
      <c r="V7" s="129" t="s">
        <v>26</v>
      </c>
      <c r="W7" s="129"/>
      <c r="X7" s="129"/>
    </row>
    <row r="8" spans="1:24" ht="15.75" x14ac:dyDescent="0.25">
      <c r="A8" s="131"/>
      <c r="B8" s="130"/>
      <c r="C8" s="130"/>
      <c r="D8" s="130"/>
      <c r="E8" s="130"/>
      <c r="F8" s="130"/>
      <c r="G8" s="130"/>
      <c r="H8" s="130"/>
      <c r="I8" s="130"/>
      <c r="J8" s="130"/>
      <c r="K8" s="129" t="s">
        <v>27</v>
      </c>
      <c r="L8" s="129" t="s">
        <v>28</v>
      </c>
      <c r="M8" s="11" t="s">
        <v>29</v>
      </c>
      <c r="N8" s="11" t="s">
        <v>30</v>
      </c>
      <c r="O8" s="12" t="s">
        <v>431</v>
      </c>
      <c r="P8" s="129"/>
      <c r="Q8" s="129"/>
      <c r="R8" s="129"/>
      <c r="S8" s="129" t="s">
        <v>433</v>
      </c>
      <c r="T8" s="129"/>
      <c r="U8" s="129"/>
      <c r="V8" s="129" t="s">
        <v>434</v>
      </c>
      <c r="W8" s="129"/>
      <c r="X8" s="129"/>
    </row>
    <row r="9" spans="1:24" ht="15.75" x14ac:dyDescent="0.25">
      <c r="A9" s="131"/>
      <c r="B9" s="130"/>
      <c r="C9" s="130"/>
      <c r="D9" s="130"/>
      <c r="E9" s="130"/>
      <c r="F9" s="130"/>
      <c r="G9" s="130"/>
      <c r="H9" s="130"/>
      <c r="I9" s="130"/>
      <c r="J9" s="130"/>
      <c r="K9" s="129"/>
      <c r="L9" s="129"/>
      <c r="M9" s="13"/>
      <c r="N9" s="13"/>
      <c r="O9" s="12"/>
      <c r="P9" s="129" t="s">
        <v>31</v>
      </c>
      <c r="Q9" s="129" t="s">
        <v>32</v>
      </c>
      <c r="R9" s="129" t="s">
        <v>33</v>
      </c>
      <c r="S9" s="129" t="s">
        <v>31</v>
      </c>
      <c r="T9" s="129" t="s">
        <v>32</v>
      </c>
      <c r="U9" s="129" t="s">
        <v>33</v>
      </c>
      <c r="V9" s="129" t="s">
        <v>31</v>
      </c>
      <c r="W9" s="129" t="s">
        <v>32</v>
      </c>
      <c r="X9" s="129" t="s">
        <v>33</v>
      </c>
    </row>
    <row r="10" spans="1:24" ht="15.75" x14ac:dyDescent="0.25">
      <c r="A10" s="131"/>
      <c r="B10" s="130" t="s">
        <v>34</v>
      </c>
      <c r="C10" s="130"/>
      <c r="D10" s="130"/>
      <c r="E10" s="131" t="s">
        <v>35</v>
      </c>
      <c r="F10" s="131"/>
      <c r="G10" s="131"/>
      <c r="H10" s="132" t="s">
        <v>36</v>
      </c>
      <c r="I10" s="132"/>
      <c r="J10" s="132"/>
      <c r="K10" s="129"/>
      <c r="L10" s="129"/>
      <c r="M10" s="13"/>
      <c r="N10" s="13"/>
      <c r="O10" s="12"/>
      <c r="P10" s="129"/>
      <c r="Q10" s="129"/>
      <c r="R10" s="129"/>
      <c r="S10" s="129"/>
      <c r="T10" s="129"/>
      <c r="U10" s="129"/>
      <c r="V10" s="129"/>
      <c r="W10" s="129"/>
      <c r="X10" s="129"/>
    </row>
    <row r="11" spans="1:24" ht="45" x14ac:dyDescent="0.25">
      <c r="A11" s="131"/>
      <c r="B11" s="9" t="s">
        <v>37</v>
      </c>
      <c r="C11" s="8" t="s">
        <v>38</v>
      </c>
      <c r="D11" s="8" t="s">
        <v>39</v>
      </c>
      <c r="E11" s="8" t="s">
        <v>37</v>
      </c>
      <c r="F11" s="8" t="s">
        <v>38</v>
      </c>
      <c r="G11" s="8" t="s">
        <v>39</v>
      </c>
      <c r="H11" s="19" t="s">
        <v>37</v>
      </c>
      <c r="I11" s="19" t="s">
        <v>38</v>
      </c>
      <c r="J11" s="19" t="s">
        <v>39</v>
      </c>
      <c r="K11" s="129"/>
      <c r="L11" s="129"/>
      <c r="M11" s="13"/>
      <c r="N11" s="13"/>
      <c r="O11" s="12"/>
      <c r="P11" s="129"/>
      <c r="Q11" s="129"/>
      <c r="R11" s="129"/>
      <c r="S11" s="129"/>
      <c r="T11" s="129"/>
      <c r="U11" s="129"/>
      <c r="V11" s="129"/>
      <c r="W11" s="129"/>
      <c r="X11" s="129"/>
    </row>
    <row r="12" spans="1:24" ht="15.75" x14ac:dyDescent="0.25">
      <c r="A12" s="8">
        <v>1</v>
      </c>
      <c r="B12" s="9">
        <v>2</v>
      </c>
      <c r="C12" s="8">
        <v>3</v>
      </c>
      <c r="D12" s="8">
        <v>4</v>
      </c>
      <c r="E12" s="8">
        <v>5</v>
      </c>
      <c r="F12" s="8">
        <v>6</v>
      </c>
      <c r="G12" s="8">
        <v>7</v>
      </c>
      <c r="H12" s="19">
        <v>8</v>
      </c>
      <c r="I12" s="19">
        <v>9</v>
      </c>
      <c r="J12" s="19">
        <v>10</v>
      </c>
      <c r="K12" s="10">
        <v>11</v>
      </c>
      <c r="L12" s="10">
        <v>12</v>
      </c>
      <c r="M12" s="11">
        <v>13</v>
      </c>
      <c r="N12" s="11">
        <v>14</v>
      </c>
      <c r="O12" s="10">
        <v>15</v>
      </c>
      <c r="P12" s="10">
        <v>16</v>
      </c>
      <c r="Q12" s="10">
        <v>17</v>
      </c>
      <c r="R12" s="10">
        <v>18</v>
      </c>
      <c r="S12" s="10">
        <v>19</v>
      </c>
      <c r="T12" s="10">
        <v>20</v>
      </c>
      <c r="U12" s="10">
        <v>21</v>
      </c>
      <c r="V12" s="10">
        <v>22</v>
      </c>
      <c r="W12" s="10">
        <v>23</v>
      </c>
      <c r="X12" s="10">
        <v>24</v>
      </c>
    </row>
    <row r="13" spans="1:24" ht="15.75" hidden="1" x14ac:dyDescent="0.25">
      <c r="A13" s="8"/>
      <c r="B13" s="9"/>
      <c r="C13" s="8"/>
      <c r="D13" s="8"/>
      <c r="E13" s="8"/>
      <c r="F13" s="8"/>
      <c r="G13" s="8"/>
      <c r="H13" s="14"/>
      <c r="I13" s="19"/>
      <c r="J13" s="19"/>
      <c r="K13" s="10"/>
      <c r="L13" s="10"/>
      <c r="M13" s="11"/>
      <c r="N13" s="11"/>
      <c r="O13" s="10"/>
      <c r="P13" s="15" t="e">
        <f>P14-P17</f>
        <v>#REF!</v>
      </c>
      <c r="Q13" s="10"/>
      <c r="R13" s="10"/>
      <c r="S13" s="15" t="e">
        <f>S14-S17</f>
        <v>#REF!</v>
      </c>
      <c r="T13" s="15">
        <f>S238</f>
        <v>21298.400000000001</v>
      </c>
      <c r="U13" s="10"/>
      <c r="V13" s="15" t="e">
        <f>V14-V17</f>
        <v>#REF!</v>
      </c>
      <c r="W13" s="15">
        <f>V238</f>
        <v>45187.4</v>
      </c>
      <c r="X13" s="10"/>
    </row>
    <row r="14" spans="1:24" ht="15.75" hidden="1" x14ac:dyDescent="0.25">
      <c r="A14" s="8"/>
      <c r="B14" s="9"/>
      <c r="C14" s="8"/>
      <c r="D14" s="8"/>
      <c r="E14" s="8"/>
      <c r="F14" s="8"/>
      <c r="G14" s="8"/>
      <c r="H14" s="14"/>
      <c r="I14" s="14"/>
      <c r="J14" s="14"/>
      <c r="K14" s="10"/>
      <c r="L14" s="10"/>
      <c r="M14" s="20">
        <v>1348218102.1900001</v>
      </c>
      <c r="N14" s="20">
        <v>1271454113.8499999</v>
      </c>
      <c r="O14" s="10"/>
      <c r="P14" s="15" t="e">
        <f>#REF!</f>
        <v>#REF!</v>
      </c>
      <c r="Q14" s="10"/>
      <c r="R14" s="10"/>
      <c r="S14" s="15" t="e">
        <f>#REF!</f>
        <v>#REF!</v>
      </c>
      <c r="T14" s="10"/>
      <c r="U14" s="10"/>
      <c r="V14" s="15" t="e">
        <f>#REF!</f>
        <v>#REF!</v>
      </c>
      <c r="W14" s="10"/>
      <c r="X14" s="10"/>
    </row>
    <row r="15" spans="1:24" ht="15.75" hidden="1" x14ac:dyDescent="0.25">
      <c r="A15" s="8"/>
      <c r="B15" s="9"/>
      <c r="C15" s="8"/>
      <c r="D15" s="8"/>
      <c r="E15" s="8"/>
      <c r="F15" s="8"/>
      <c r="G15" s="8"/>
      <c r="H15" s="14"/>
      <c r="I15" s="14"/>
      <c r="J15" s="14"/>
      <c r="K15" s="10"/>
      <c r="L15" s="10"/>
      <c r="M15" s="11"/>
      <c r="N15" s="11"/>
      <c r="O15" s="10"/>
      <c r="P15" s="15"/>
      <c r="Q15" s="15"/>
      <c r="R15" s="15"/>
      <c r="S15" s="15"/>
      <c r="T15" s="15"/>
      <c r="U15" s="15"/>
      <c r="V15" s="15"/>
      <c r="W15" s="15"/>
      <c r="X15" s="15"/>
    </row>
    <row r="16" spans="1:24" ht="15.75" x14ac:dyDescent="0.25">
      <c r="A16" s="8"/>
      <c r="B16" s="9"/>
      <c r="C16" s="8"/>
      <c r="D16" s="8"/>
      <c r="E16" s="8"/>
      <c r="F16" s="8"/>
      <c r="G16" s="8"/>
      <c r="H16" s="14"/>
      <c r="I16" s="14"/>
      <c r="J16" s="14"/>
      <c r="K16" s="10"/>
      <c r="L16" s="10"/>
      <c r="M16" s="11"/>
      <c r="N16" s="11"/>
      <c r="O16" s="10"/>
      <c r="P16" s="15"/>
      <c r="Q16" s="15"/>
      <c r="R16" s="15"/>
      <c r="S16" s="15"/>
      <c r="T16" s="15"/>
      <c r="U16" s="15"/>
      <c r="V16" s="15"/>
      <c r="W16" s="15"/>
      <c r="X16" s="15"/>
    </row>
    <row r="17" spans="1:24" ht="75.75" customHeight="1" x14ac:dyDescent="0.25">
      <c r="A17" s="53" t="s">
        <v>40</v>
      </c>
      <c r="B17" s="45"/>
      <c r="C17" s="45"/>
      <c r="D17" s="45"/>
      <c r="E17" s="45"/>
      <c r="F17" s="45"/>
      <c r="G17" s="45"/>
      <c r="H17" s="54"/>
      <c r="I17" s="54"/>
      <c r="J17" s="54"/>
      <c r="K17" s="43" t="s">
        <v>1</v>
      </c>
      <c r="L17" s="43" t="s">
        <v>1</v>
      </c>
      <c r="M17" s="44">
        <f>M18+M108+M154+M185+M228</f>
        <v>1557847.5</v>
      </c>
      <c r="N17" s="44">
        <f>N18+N108+N154+N185+N228</f>
        <v>1499030.9999999995</v>
      </c>
      <c r="O17" s="45">
        <f>O18+O108+O154+O185+O228</f>
        <v>1740935.5</v>
      </c>
      <c r="P17" s="45">
        <f t="shared" ref="P17:X17" si="0">P18+P108+P154+P185+P228+P238</f>
        <v>1269439.8</v>
      </c>
      <c r="Q17" s="45">
        <f t="shared" si="0"/>
        <v>1269439.8</v>
      </c>
      <c r="R17" s="45">
        <f t="shared" si="0"/>
        <v>0</v>
      </c>
      <c r="S17" s="45">
        <f t="shared" si="0"/>
        <v>1334409.5999999999</v>
      </c>
      <c r="T17" s="45">
        <f t="shared" si="0"/>
        <v>1334409.5999999999</v>
      </c>
      <c r="U17" s="45">
        <f t="shared" si="0"/>
        <v>0</v>
      </c>
      <c r="V17" s="45">
        <f t="shared" si="0"/>
        <v>1402099.2</v>
      </c>
      <c r="W17" s="45">
        <f t="shared" si="0"/>
        <v>1402099.2</v>
      </c>
      <c r="X17" s="45">
        <f t="shared" si="0"/>
        <v>0</v>
      </c>
    </row>
    <row r="18" spans="1:24" ht="95.25" customHeight="1" x14ac:dyDescent="0.25">
      <c r="A18" s="55" t="s">
        <v>41</v>
      </c>
      <c r="B18" s="18"/>
      <c r="C18" s="18"/>
      <c r="D18" s="18"/>
      <c r="E18" s="18"/>
      <c r="F18" s="18"/>
      <c r="G18" s="18"/>
      <c r="H18" s="56"/>
      <c r="I18" s="56"/>
      <c r="J18" s="56"/>
      <c r="K18" s="42" t="s">
        <v>1</v>
      </c>
      <c r="L18" s="42" t="s">
        <v>1</v>
      </c>
      <c r="M18" s="17">
        <f t="shared" ref="M18:X18" si="1">SUM(M19:M107)</f>
        <v>720029.39999999991</v>
      </c>
      <c r="N18" s="17">
        <f t="shared" si="1"/>
        <v>677097.7999999997</v>
      </c>
      <c r="O18" s="18">
        <f t="shared" si="1"/>
        <v>852493.20000000007</v>
      </c>
      <c r="P18" s="18">
        <f t="shared" si="1"/>
        <v>592583</v>
      </c>
      <c r="Q18" s="18">
        <f t="shared" si="1"/>
        <v>592583</v>
      </c>
      <c r="R18" s="18">
        <f t="shared" si="1"/>
        <v>0</v>
      </c>
      <c r="S18" s="18">
        <f t="shared" si="1"/>
        <v>626674.60000000009</v>
      </c>
      <c r="T18" s="18">
        <f t="shared" si="1"/>
        <v>626674.60000000009</v>
      </c>
      <c r="U18" s="18">
        <f t="shared" si="1"/>
        <v>0</v>
      </c>
      <c r="V18" s="18">
        <f t="shared" si="1"/>
        <v>660938.00000000012</v>
      </c>
      <c r="W18" s="18">
        <f t="shared" si="1"/>
        <v>660938.00000000012</v>
      </c>
      <c r="X18" s="18">
        <f t="shared" si="1"/>
        <v>0</v>
      </c>
    </row>
    <row r="19" spans="1:24" ht="135" customHeight="1" x14ac:dyDescent="0.25">
      <c r="A19" s="12" t="s">
        <v>42</v>
      </c>
      <c r="B19" s="57" t="s">
        <v>545</v>
      </c>
      <c r="C19" s="10" t="s">
        <v>546</v>
      </c>
      <c r="D19" s="58" t="s">
        <v>547</v>
      </c>
      <c r="E19" s="57" t="s">
        <v>45</v>
      </c>
      <c r="F19" s="58" t="s">
        <v>46</v>
      </c>
      <c r="G19" s="58" t="s">
        <v>47</v>
      </c>
      <c r="H19" s="59" t="s">
        <v>436</v>
      </c>
      <c r="I19" s="60" t="s">
        <v>48</v>
      </c>
      <c r="J19" s="60" t="s">
        <v>437</v>
      </c>
      <c r="K19" s="16" t="s">
        <v>0</v>
      </c>
      <c r="L19" s="16" t="s">
        <v>2</v>
      </c>
      <c r="M19" s="20">
        <v>13035.9</v>
      </c>
      <c r="N19" s="20">
        <v>12523.5</v>
      </c>
      <c r="O19" s="15">
        <v>13996.3</v>
      </c>
      <c r="P19" s="21">
        <f>Q19+R19</f>
        <v>14268.7</v>
      </c>
      <c r="Q19" s="15">
        <v>14268.7</v>
      </c>
      <c r="R19" s="15"/>
      <c r="S19" s="21">
        <f>T19+U19</f>
        <v>14268.7</v>
      </c>
      <c r="T19" s="15">
        <v>14268.7</v>
      </c>
      <c r="U19" s="15"/>
      <c r="V19" s="21">
        <f>W19+X19</f>
        <v>14268.7</v>
      </c>
      <c r="W19" s="15">
        <v>14268.7</v>
      </c>
      <c r="X19" s="15"/>
    </row>
    <row r="20" spans="1:24" ht="41.25" customHeight="1" x14ac:dyDescent="0.25">
      <c r="A20" s="12" t="s">
        <v>49</v>
      </c>
      <c r="B20" s="61"/>
      <c r="C20" s="15"/>
      <c r="D20" s="15"/>
      <c r="E20" s="61"/>
      <c r="F20" s="15"/>
      <c r="G20" s="15"/>
      <c r="H20" s="62"/>
      <c r="I20" s="63"/>
      <c r="J20" s="63"/>
      <c r="K20" s="16" t="s">
        <v>1</v>
      </c>
      <c r="L20" s="16" t="s">
        <v>1</v>
      </c>
      <c r="M20" s="20"/>
      <c r="N20" s="20"/>
      <c r="O20" s="15"/>
      <c r="P20" s="21">
        <f t="shared" ref="P20:P107" si="2">Q20+R20</f>
        <v>0</v>
      </c>
      <c r="Q20" s="15"/>
      <c r="R20" s="15"/>
      <c r="S20" s="21">
        <f t="shared" ref="S20:S109" si="3">T20+U20</f>
        <v>0</v>
      </c>
      <c r="T20" s="15"/>
      <c r="U20" s="15"/>
      <c r="V20" s="21">
        <f t="shared" ref="V20:V109" si="4">W20+X20</f>
        <v>0</v>
      </c>
      <c r="W20" s="15"/>
      <c r="X20" s="15"/>
    </row>
    <row r="21" spans="1:24" ht="33.75" customHeight="1" x14ac:dyDescent="0.25">
      <c r="A21" s="133" t="s">
        <v>50</v>
      </c>
      <c r="B21" s="134" t="s">
        <v>548</v>
      </c>
      <c r="C21" s="129" t="s">
        <v>549</v>
      </c>
      <c r="D21" s="126" t="s">
        <v>547</v>
      </c>
      <c r="E21" s="134" t="s">
        <v>51</v>
      </c>
      <c r="F21" s="126" t="s">
        <v>52</v>
      </c>
      <c r="G21" s="126" t="s">
        <v>53</v>
      </c>
      <c r="H21" s="134" t="s">
        <v>438</v>
      </c>
      <c r="I21" s="126" t="s">
        <v>48</v>
      </c>
      <c r="J21" s="126" t="s">
        <v>437</v>
      </c>
      <c r="K21" s="16" t="s">
        <v>0</v>
      </c>
      <c r="L21" s="16" t="s">
        <v>4</v>
      </c>
      <c r="M21" s="20">
        <v>3152.5</v>
      </c>
      <c r="N21" s="20">
        <v>1690.4</v>
      </c>
      <c r="O21" s="15">
        <v>9326</v>
      </c>
      <c r="P21" s="21">
        <f t="shared" si="2"/>
        <v>6326</v>
      </c>
      <c r="Q21" s="15">
        <v>6326</v>
      </c>
      <c r="R21" s="15"/>
      <c r="S21" s="21">
        <f t="shared" si="3"/>
        <v>6326</v>
      </c>
      <c r="T21" s="15">
        <v>6326</v>
      </c>
      <c r="U21" s="15"/>
      <c r="V21" s="21">
        <f t="shared" si="4"/>
        <v>6326</v>
      </c>
      <c r="W21" s="15">
        <v>6326</v>
      </c>
      <c r="X21" s="15"/>
    </row>
    <row r="22" spans="1:24" ht="33.75" customHeight="1" x14ac:dyDescent="0.25">
      <c r="A22" s="133"/>
      <c r="B22" s="134"/>
      <c r="C22" s="129"/>
      <c r="D22" s="126"/>
      <c r="E22" s="134"/>
      <c r="F22" s="126"/>
      <c r="G22" s="126"/>
      <c r="H22" s="134"/>
      <c r="I22" s="126"/>
      <c r="J22" s="126"/>
      <c r="K22" s="16" t="s">
        <v>8</v>
      </c>
      <c r="L22" s="16" t="s">
        <v>11</v>
      </c>
      <c r="M22" s="20"/>
      <c r="N22" s="20"/>
      <c r="O22" s="15">
        <v>377.9</v>
      </c>
      <c r="P22" s="21">
        <f t="shared" si="2"/>
        <v>0</v>
      </c>
      <c r="Q22" s="15"/>
      <c r="R22" s="15"/>
      <c r="S22" s="21">
        <f t="shared" si="3"/>
        <v>0</v>
      </c>
      <c r="T22" s="15"/>
      <c r="U22" s="15"/>
      <c r="V22" s="21">
        <f t="shared" si="4"/>
        <v>0</v>
      </c>
      <c r="W22" s="15"/>
      <c r="X22" s="15"/>
    </row>
    <row r="23" spans="1:24" ht="33.75" customHeight="1" x14ac:dyDescent="0.25">
      <c r="A23" s="133"/>
      <c r="B23" s="134"/>
      <c r="C23" s="129"/>
      <c r="D23" s="126"/>
      <c r="E23" s="134"/>
      <c r="F23" s="126"/>
      <c r="G23" s="126"/>
      <c r="H23" s="134"/>
      <c r="I23" s="126"/>
      <c r="J23" s="126"/>
      <c r="K23" s="16" t="s">
        <v>9</v>
      </c>
      <c r="L23" s="16" t="s">
        <v>0</v>
      </c>
      <c r="M23" s="20"/>
      <c r="N23" s="20"/>
      <c r="O23" s="15"/>
      <c r="P23" s="21">
        <f t="shared" si="2"/>
        <v>0</v>
      </c>
      <c r="Q23" s="15"/>
      <c r="R23" s="15"/>
      <c r="S23" s="21">
        <f t="shared" si="3"/>
        <v>0</v>
      </c>
      <c r="T23" s="15"/>
      <c r="U23" s="15"/>
      <c r="V23" s="21">
        <f t="shared" si="4"/>
        <v>0</v>
      </c>
      <c r="W23" s="15"/>
      <c r="X23" s="15"/>
    </row>
    <row r="24" spans="1:24" ht="67.5" customHeight="1" x14ac:dyDescent="0.25">
      <c r="A24" s="133"/>
      <c r="B24" s="134"/>
      <c r="C24" s="129"/>
      <c r="D24" s="126"/>
      <c r="E24" s="134"/>
      <c r="F24" s="126"/>
      <c r="G24" s="126"/>
      <c r="H24" s="134"/>
      <c r="I24" s="126"/>
      <c r="J24" s="126"/>
      <c r="K24" s="16" t="s">
        <v>9</v>
      </c>
      <c r="L24" s="16" t="s">
        <v>7</v>
      </c>
      <c r="M24" s="20">
        <v>53.7</v>
      </c>
      <c r="N24" s="20">
        <v>51</v>
      </c>
      <c r="O24" s="15"/>
      <c r="P24" s="21">
        <f t="shared" si="2"/>
        <v>0</v>
      </c>
      <c r="Q24" s="15"/>
      <c r="R24" s="15"/>
      <c r="S24" s="21">
        <f t="shared" si="3"/>
        <v>0</v>
      </c>
      <c r="T24" s="15"/>
      <c r="U24" s="15"/>
      <c r="V24" s="21">
        <f t="shared" si="4"/>
        <v>0</v>
      </c>
      <c r="W24" s="15"/>
      <c r="X24" s="15"/>
    </row>
    <row r="25" spans="1:24" ht="36" customHeight="1" x14ac:dyDescent="0.25">
      <c r="A25" s="133" t="s">
        <v>54</v>
      </c>
      <c r="B25" s="135" t="s">
        <v>548</v>
      </c>
      <c r="C25" s="129" t="s">
        <v>550</v>
      </c>
      <c r="D25" s="137" t="s">
        <v>547</v>
      </c>
      <c r="E25" s="135" t="s">
        <v>55</v>
      </c>
      <c r="F25" s="137" t="s">
        <v>56</v>
      </c>
      <c r="G25" s="137" t="s">
        <v>57</v>
      </c>
      <c r="H25" s="134" t="s">
        <v>439</v>
      </c>
      <c r="I25" s="126" t="s">
        <v>46</v>
      </c>
      <c r="J25" s="126" t="s">
        <v>437</v>
      </c>
      <c r="K25" s="16" t="s">
        <v>9</v>
      </c>
      <c r="L25" s="16" t="s">
        <v>7</v>
      </c>
      <c r="M25" s="20">
        <v>17210.900000000001</v>
      </c>
      <c r="N25" s="20">
        <v>11958.6</v>
      </c>
      <c r="O25" s="15">
        <v>33960.400000000001</v>
      </c>
      <c r="P25" s="21">
        <f t="shared" si="2"/>
        <v>9157.2000000000007</v>
      </c>
      <c r="Q25" s="15">
        <v>9157.2000000000007</v>
      </c>
      <c r="R25" s="15"/>
      <c r="S25" s="21">
        <f t="shared" si="3"/>
        <v>22399.200000000001</v>
      </c>
      <c r="T25" s="15">
        <v>22399.200000000001</v>
      </c>
      <c r="U25" s="15"/>
      <c r="V25" s="21">
        <f t="shared" si="4"/>
        <v>23168.2</v>
      </c>
      <c r="W25" s="15">
        <v>23168.2</v>
      </c>
      <c r="X25" s="15"/>
    </row>
    <row r="26" spans="1:24" ht="52.5" customHeight="1" x14ac:dyDescent="0.25">
      <c r="A26" s="133"/>
      <c r="B26" s="136"/>
      <c r="C26" s="129"/>
      <c r="D26" s="129"/>
      <c r="E26" s="136"/>
      <c r="F26" s="129"/>
      <c r="G26" s="129"/>
      <c r="H26" s="134"/>
      <c r="I26" s="126"/>
      <c r="J26" s="126"/>
      <c r="K26" s="16" t="s">
        <v>9</v>
      </c>
      <c r="L26" s="16" t="s">
        <v>6</v>
      </c>
      <c r="M26" s="20">
        <v>12984.8</v>
      </c>
      <c r="N26" s="20">
        <v>11253.5</v>
      </c>
      <c r="O26" s="15">
        <v>21897.8</v>
      </c>
      <c r="P26" s="22">
        <f t="shared" si="2"/>
        <v>18170.400000000001</v>
      </c>
      <c r="Q26" s="23">
        <v>18170.400000000001</v>
      </c>
      <c r="R26" s="23"/>
      <c r="S26" s="22">
        <f t="shared" si="3"/>
        <v>18170.5</v>
      </c>
      <c r="T26" s="23">
        <v>18170.5</v>
      </c>
      <c r="U26" s="23"/>
      <c r="V26" s="22">
        <f t="shared" si="4"/>
        <v>18170.5</v>
      </c>
      <c r="W26" s="23">
        <v>18170.5</v>
      </c>
      <c r="X26" s="15"/>
    </row>
    <row r="27" spans="1:24" ht="60" customHeight="1" x14ac:dyDescent="0.25">
      <c r="A27" s="133"/>
      <c r="B27" s="136"/>
      <c r="C27" s="129"/>
      <c r="D27" s="129"/>
      <c r="E27" s="136"/>
      <c r="F27" s="129"/>
      <c r="G27" s="129"/>
      <c r="H27" s="134"/>
      <c r="I27" s="126"/>
      <c r="J27" s="126"/>
      <c r="K27" s="16" t="s">
        <v>0</v>
      </c>
      <c r="L27" s="16" t="s">
        <v>8</v>
      </c>
      <c r="M27" s="20">
        <v>12033.3</v>
      </c>
      <c r="N27" s="20">
        <v>10902.5</v>
      </c>
      <c r="O27" s="15">
        <v>353.7</v>
      </c>
      <c r="P27" s="22"/>
      <c r="Q27" s="23"/>
      <c r="R27" s="23"/>
      <c r="S27" s="22"/>
      <c r="T27" s="23"/>
      <c r="U27" s="23"/>
      <c r="V27" s="22"/>
      <c r="W27" s="23"/>
      <c r="X27" s="15"/>
    </row>
    <row r="28" spans="1:24" ht="84.75" customHeight="1" x14ac:dyDescent="0.25">
      <c r="A28" s="12" t="s">
        <v>58</v>
      </c>
      <c r="B28" s="61"/>
      <c r="C28" s="15"/>
      <c r="D28" s="15"/>
      <c r="E28" s="61"/>
      <c r="F28" s="15"/>
      <c r="G28" s="15"/>
      <c r="H28" s="62"/>
      <c r="I28" s="63"/>
      <c r="J28" s="63"/>
      <c r="K28" s="16" t="s">
        <v>1</v>
      </c>
      <c r="L28" s="16" t="s">
        <v>1</v>
      </c>
      <c r="M28" s="20"/>
      <c r="N28" s="20"/>
      <c r="O28" s="15"/>
      <c r="P28" s="21">
        <f t="shared" si="2"/>
        <v>0</v>
      </c>
      <c r="Q28" s="15"/>
      <c r="R28" s="15"/>
      <c r="S28" s="21">
        <f t="shared" si="3"/>
        <v>0</v>
      </c>
      <c r="T28" s="15"/>
      <c r="U28" s="15"/>
      <c r="V28" s="21">
        <f t="shared" si="4"/>
        <v>0</v>
      </c>
      <c r="W28" s="15"/>
      <c r="X28" s="15"/>
    </row>
    <row r="29" spans="1:24" ht="237" customHeight="1" x14ac:dyDescent="0.25">
      <c r="A29" s="12" t="s">
        <v>59</v>
      </c>
      <c r="B29" s="57" t="s">
        <v>551</v>
      </c>
      <c r="C29" s="10" t="s">
        <v>552</v>
      </c>
      <c r="D29" s="58" t="s">
        <v>547</v>
      </c>
      <c r="E29" s="57" t="s">
        <v>556</v>
      </c>
      <c r="F29" s="58" t="s">
        <v>557</v>
      </c>
      <c r="G29" s="58" t="s">
        <v>558</v>
      </c>
      <c r="H29" s="59" t="s">
        <v>553</v>
      </c>
      <c r="I29" s="60" t="s">
        <v>554</v>
      </c>
      <c r="J29" s="64" t="s">
        <v>555</v>
      </c>
      <c r="K29" s="16" t="s">
        <v>8</v>
      </c>
      <c r="L29" s="16" t="s">
        <v>11</v>
      </c>
      <c r="M29" s="20">
        <v>64232</v>
      </c>
      <c r="N29" s="20">
        <v>52135.5</v>
      </c>
      <c r="O29" s="15">
        <v>56171.8</v>
      </c>
      <c r="P29" s="21">
        <f t="shared" si="2"/>
        <v>42325.9</v>
      </c>
      <c r="Q29" s="15">
        <v>42325.9</v>
      </c>
      <c r="R29" s="15"/>
      <c r="S29" s="21">
        <f t="shared" si="3"/>
        <v>50723.4</v>
      </c>
      <c r="T29" s="15">
        <v>50723.4</v>
      </c>
      <c r="U29" s="15"/>
      <c r="V29" s="21">
        <f t="shared" si="4"/>
        <v>67794.5</v>
      </c>
      <c r="W29" s="15">
        <v>67794.5</v>
      </c>
      <c r="X29" s="15"/>
    </row>
    <row r="30" spans="1:24" ht="39.75" customHeight="1" x14ac:dyDescent="0.25">
      <c r="A30" s="133" t="s">
        <v>427</v>
      </c>
      <c r="B30" s="135" t="s">
        <v>551</v>
      </c>
      <c r="C30" s="129" t="s">
        <v>559</v>
      </c>
      <c r="D30" s="137" t="s">
        <v>547</v>
      </c>
      <c r="E30" s="135"/>
      <c r="F30" s="137"/>
      <c r="G30" s="137"/>
      <c r="H30" s="134" t="s">
        <v>560</v>
      </c>
      <c r="I30" s="126" t="s">
        <v>46</v>
      </c>
      <c r="J30" s="126" t="s">
        <v>437</v>
      </c>
      <c r="K30" s="16" t="s">
        <v>9</v>
      </c>
      <c r="L30" s="16" t="s">
        <v>0</v>
      </c>
      <c r="M30" s="20">
        <v>93487.2</v>
      </c>
      <c r="N30" s="20">
        <v>90960.8</v>
      </c>
      <c r="O30" s="15">
        <v>165718.9</v>
      </c>
      <c r="P30" s="21">
        <f t="shared" si="2"/>
        <v>14855.7</v>
      </c>
      <c r="Q30" s="15">
        <v>14855.7</v>
      </c>
      <c r="R30" s="15"/>
      <c r="S30" s="21">
        <f t="shared" si="3"/>
        <v>11539.3</v>
      </c>
      <c r="T30" s="15">
        <v>11539.3</v>
      </c>
      <c r="U30" s="15"/>
      <c r="V30" s="21">
        <f t="shared" si="4"/>
        <v>12214.2</v>
      </c>
      <c r="W30" s="15">
        <v>12214.2</v>
      </c>
      <c r="X30" s="15"/>
    </row>
    <row r="31" spans="1:24" ht="40.5" customHeight="1" x14ac:dyDescent="0.25">
      <c r="A31" s="133"/>
      <c r="B31" s="136"/>
      <c r="C31" s="129"/>
      <c r="D31" s="129"/>
      <c r="E31" s="136"/>
      <c r="F31" s="129"/>
      <c r="G31" s="129"/>
      <c r="H31" s="134"/>
      <c r="I31" s="126"/>
      <c r="J31" s="126"/>
      <c r="K31" s="16" t="s">
        <v>9</v>
      </c>
      <c r="L31" s="16" t="s">
        <v>9</v>
      </c>
      <c r="M31" s="20">
        <v>3218.7</v>
      </c>
      <c r="N31" s="20">
        <v>953.4</v>
      </c>
      <c r="O31" s="15"/>
      <c r="P31" s="21">
        <f t="shared" si="2"/>
        <v>0</v>
      </c>
      <c r="Q31" s="15">
        <v>0</v>
      </c>
      <c r="R31" s="15"/>
      <c r="S31" s="21">
        <f t="shared" si="3"/>
        <v>0</v>
      </c>
      <c r="T31" s="15">
        <v>0</v>
      </c>
      <c r="U31" s="15"/>
      <c r="V31" s="21">
        <f t="shared" si="4"/>
        <v>0</v>
      </c>
      <c r="W31" s="15">
        <v>0</v>
      </c>
      <c r="X31" s="15"/>
    </row>
    <row r="32" spans="1:24" ht="81" customHeight="1" x14ac:dyDescent="0.25">
      <c r="A32" s="133"/>
      <c r="B32" s="136"/>
      <c r="C32" s="129"/>
      <c r="D32" s="129"/>
      <c r="E32" s="136"/>
      <c r="F32" s="129"/>
      <c r="G32" s="129"/>
      <c r="H32" s="134"/>
      <c r="I32" s="126"/>
      <c r="J32" s="126"/>
      <c r="K32" s="16" t="s">
        <v>5</v>
      </c>
      <c r="L32" s="16" t="s">
        <v>8</v>
      </c>
      <c r="M32" s="20"/>
      <c r="N32" s="20"/>
      <c r="O32" s="15"/>
      <c r="P32" s="21">
        <f t="shared" si="2"/>
        <v>1376.4</v>
      </c>
      <c r="Q32" s="15">
        <v>1376.4</v>
      </c>
      <c r="R32" s="15"/>
      <c r="S32" s="21">
        <f t="shared" si="3"/>
        <v>1398.4</v>
      </c>
      <c r="T32" s="15">
        <v>1398.4</v>
      </c>
      <c r="U32" s="15"/>
      <c r="V32" s="21">
        <f t="shared" si="4"/>
        <v>1416.3</v>
      </c>
      <c r="W32" s="15">
        <v>1416.3</v>
      </c>
      <c r="X32" s="15"/>
    </row>
    <row r="33" spans="1:24" ht="96" customHeight="1" x14ac:dyDescent="0.25">
      <c r="A33" s="12" t="s">
        <v>60</v>
      </c>
      <c r="B33" s="61"/>
      <c r="C33" s="15"/>
      <c r="D33" s="15"/>
      <c r="E33" s="61"/>
      <c r="F33" s="15"/>
      <c r="G33" s="15"/>
      <c r="H33" s="62"/>
      <c r="I33" s="63"/>
      <c r="J33" s="63"/>
      <c r="K33" s="16" t="s">
        <v>1</v>
      </c>
      <c r="L33" s="16" t="s">
        <v>1</v>
      </c>
      <c r="M33" s="20"/>
      <c r="N33" s="20"/>
      <c r="O33" s="15"/>
      <c r="P33" s="21">
        <f t="shared" si="2"/>
        <v>0</v>
      </c>
      <c r="Q33" s="15"/>
      <c r="R33" s="15"/>
      <c r="S33" s="21">
        <f t="shared" si="3"/>
        <v>0</v>
      </c>
      <c r="T33" s="15"/>
      <c r="U33" s="15"/>
      <c r="V33" s="21">
        <f t="shared" si="4"/>
        <v>0</v>
      </c>
      <c r="W33" s="15"/>
      <c r="X33" s="15"/>
    </row>
    <row r="34" spans="1:24" ht="84" customHeight="1" x14ac:dyDescent="0.25">
      <c r="A34" s="12" t="s">
        <v>61</v>
      </c>
      <c r="B34" s="61"/>
      <c r="C34" s="15"/>
      <c r="D34" s="15"/>
      <c r="E34" s="61"/>
      <c r="F34" s="15"/>
      <c r="G34" s="15"/>
      <c r="H34" s="62"/>
      <c r="I34" s="63"/>
      <c r="J34" s="63"/>
      <c r="K34" s="16" t="s">
        <v>1</v>
      </c>
      <c r="L34" s="16" t="s">
        <v>1</v>
      </c>
      <c r="M34" s="20"/>
      <c r="N34" s="20"/>
      <c r="O34" s="15"/>
      <c r="P34" s="21">
        <f t="shared" si="2"/>
        <v>0</v>
      </c>
      <c r="Q34" s="15"/>
      <c r="R34" s="15"/>
      <c r="S34" s="21">
        <f t="shared" si="3"/>
        <v>0</v>
      </c>
      <c r="T34" s="15"/>
      <c r="U34" s="15"/>
      <c r="V34" s="21">
        <f t="shared" si="4"/>
        <v>0</v>
      </c>
      <c r="W34" s="15"/>
      <c r="X34" s="15"/>
    </row>
    <row r="35" spans="1:24" ht="158.25" customHeight="1" x14ac:dyDescent="0.25">
      <c r="A35" s="12" t="s">
        <v>62</v>
      </c>
      <c r="B35" s="57" t="s">
        <v>561</v>
      </c>
      <c r="C35" s="10" t="s">
        <v>562</v>
      </c>
      <c r="D35" s="58" t="s">
        <v>563</v>
      </c>
      <c r="E35" s="102" t="s">
        <v>450</v>
      </c>
      <c r="F35" s="102" t="s">
        <v>451</v>
      </c>
      <c r="G35" s="103" t="s">
        <v>449</v>
      </c>
      <c r="H35" s="59" t="s">
        <v>63</v>
      </c>
      <c r="I35" s="60" t="s">
        <v>64</v>
      </c>
      <c r="J35" s="64" t="s">
        <v>65</v>
      </c>
      <c r="K35" s="16" t="s">
        <v>8</v>
      </c>
      <c r="L35" s="16" t="s">
        <v>12</v>
      </c>
      <c r="M35" s="20">
        <v>4279.8999999999996</v>
      </c>
      <c r="N35" s="20">
        <v>4279.8999999999996</v>
      </c>
      <c r="O35" s="15">
        <v>10800</v>
      </c>
      <c r="P35" s="21">
        <f t="shared" si="2"/>
        <v>11329.2</v>
      </c>
      <c r="Q35" s="15">
        <v>11329.2</v>
      </c>
      <c r="R35" s="15"/>
      <c r="S35" s="21">
        <f t="shared" si="3"/>
        <v>11329.2</v>
      </c>
      <c r="T35" s="15">
        <v>11329.2</v>
      </c>
      <c r="U35" s="15"/>
      <c r="V35" s="21">
        <f t="shared" si="4"/>
        <v>11329.2</v>
      </c>
      <c r="W35" s="15">
        <v>11329.2</v>
      </c>
      <c r="X35" s="15"/>
    </row>
    <row r="36" spans="1:24" ht="98.25" customHeight="1" x14ac:dyDescent="0.25">
      <c r="A36" s="12" t="s">
        <v>66</v>
      </c>
      <c r="B36" s="61"/>
      <c r="C36" s="15"/>
      <c r="D36" s="15"/>
      <c r="E36" s="61"/>
      <c r="F36" s="15"/>
      <c r="G36" s="15"/>
      <c r="H36" s="62"/>
      <c r="I36" s="63"/>
      <c r="J36" s="63"/>
      <c r="K36" s="16" t="s">
        <v>1</v>
      </c>
      <c r="L36" s="16" t="s">
        <v>1</v>
      </c>
      <c r="M36" s="20"/>
      <c r="N36" s="20"/>
      <c r="O36" s="15"/>
      <c r="P36" s="21">
        <f t="shared" si="2"/>
        <v>0</v>
      </c>
      <c r="Q36" s="15"/>
      <c r="R36" s="15"/>
      <c r="S36" s="21">
        <f t="shared" si="3"/>
        <v>0</v>
      </c>
      <c r="T36" s="15"/>
      <c r="U36" s="15"/>
      <c r="V36" s="21">
        <f t="shared" si="4"/>
        <v>0</v>
      </c>
      <c r="W36" s="15"/>
      <c r="X36" s="15"/>
    </row>
    <row r="37" spans="1:24" ht="87.75" customHeight="1" x14ac:dyDescent="0.25">
      <c r="A37" s="12" t="s">
        <v>67</v>
      </c>
      <c r="B37" s="61"/>
      <c r="C37" s="15"/>
      <c r="D37" s="15"/>
      <c r="E37" s="61"/>
      <c r="F37" s="15"/>
      <c r="G37" s="15"/>
      <c r="H37" s="62"/>
      <c r="I37" s="63"/>
      <c r="J37" s="63"/>
      <c r="K37" s="16" t="s">
        <v>1</v>
      </c>
      <c r="L37" s="16" t="s">
        <v>1</v>
      </c>
      <c r="M37" s="20"/>
      <c r="N37" s="20"/>
      <c r="O37" s="15"/>
      <c r="P37" s="21">
        <f t="shared" si="2"/>
        <v>0</v>
      </c>
      <c r="Q37" s="15"/>
      <c r="R37" s="15"/>
      <c r="S37" s="21">
        <f t="shared" si="3"/>
        <v>0</v>
      </c>
      <c r="T37" s="15"/>
      <c r="U37" s="15"/>
      <c r="V37" s="21">
        <f t="shared" si="4"/>
        <v>0</v>
      </c>
      <c r="W37" s="15"/>
      <c r="X37" s="15"/>
    </row>
    <row r="38" spans="1:24" ht="86.25" customHeight="1" x14ac:dyDescent="0.25">
      <c r="A38" s="12" t="s">
        <v>68</v>
      </c>
      <c r="B38" s="61"/>
      <c r="C38" s="15"/>
      <c r="D38" s="15"/>
      <c r="E38" s="61"/>
      <c r="F38" s="15"/>
      <c r="G38" s="15"/>
      <c r="H38" s="62"/>
      <c r="I38" s="63"/>
      <c r="J38" s="63"/>
      <c r="K38" s="16" t="s">
        <v>1</v>
      </c>
      <c r="L38" s="16" t="s">
        <v>1</v>
      </c>
      <c r="M38" s="20"/>
      <c r="N38" s="20"/>
      <c r="O38" s="15"/>
      <c r="P38" s="21">
        <f t="shared" si="2"/>
        <v>0</v>
      </c>
      <c r="Q38" s="15"/>
      <c r="R38" s="15"/>
      <c r="S38" s="21">
        <f t="shared" si="3"/>
        <v>0</v>
      </c>
      <c r="T38" s="15"/>
      <c r="U38" s="15"/>
      <c r="V38" s="21">
        <f t="shared" si="4"/>
        <v>0</v>
      </c>
      <c r="W38" s="15"/>
      <c r="X38" s="15"/>
    </row>
    <row r="39" spans="1:24" ht="56.25" customHeight="1" x14ac:dyDescent="0.25">
      <c r="A39" s="141" t="s">
        <v>69</v>
      </c>
      <c r="B39" s="142" t="s">
        <v>564</v>
      </c>
      <c r="C39" s="142" t="s">
        <v>565</v>
      </c>
      <c r="D39" s="142" t="s">
        <v>566</v>
      </c>
      <c r="E39" s="142"/>
      <c r="F39" s="142"/>
      <c r="G39" s="142"/>
      <c r="H39" s="134" t="s">
        <v>440</v>
      </c>
      <c r="I39" s="144" t="s">
        <v>70</v>
      </c>
      <c r="J39" s="138" t="s">
        <v>441</v>
      </c>
      <c r="K39" s="16" t="s">
        <v>6</v>
      </c>
      <c r="L39" s="16" t="s">
        <v>11</v>
      </c>
      <c r="M39" s="20">
        <v>56.9</v>
      </c>
      <c r="N39" s="20">
        <v>7.5</v>
      </c>
      <c r="O39" s="15">
        <v>95.6</v>
      </c>
      <c r="P39" s="21">
        <f t="shared" si="2"/>
        <v>100.2</v>
      </c>
      <c r="Q39" s="15">
        <v>100.2</v>
      </c>
      <c r="R39" s="15"/>
      <c r="S39" s="21">
        <f t="shared" si="3"/>
        <v>100.2</v>
      </c>
      <c r="T39" s="15">
        <v>100.2</v>
      </c>
      <c r="U39" s="15"/>
      <c r="V39" s="21">
        <f t="shared" si="4"/>
        <v>100.2</v>
      </c>
      <c r="W39" s="15">
        <v>100.2</v>
      </c>
      <c r="X39" s="15"/>
    </row>
    <row r="40" spans="1:24" ht="118.5" customHeight="1" x14ac:dyDescent="0.25">
      <c r="A40" s="141"/>
      <c r="B40" s="136"/>
      <c r="C40" s="136"/>
      <c r="D40" s="136"/>
      <c r="E40" s="143"/>
      <c r="F40" s="143"/>
      <c r="G40" s="143"/>
      <c r="H40" s="134"/>
      <c r="I40" s="145"/>
      <c r="J40" s="139"/>
      <c r="K40" s="16" t="s">
        <v>10</v>
      </c>
      <c r="L40" s="16" t="s">
        <v>11</v>
      </c>
      <c r="M40" s="20">
        <v>13498</v>
      </c>
      <c r="N40" s="20">
        <v>13023.5</v>
      </c>
      <c r="O40" s="15">
        <v>5809.2</v>
      </c>
      <c r="P40" s="21">
        <f t="shared" si="2"/>
        <v>1327.4</v>
      </c>
      <c r="Q40" s="15">
        <v>1327.4</v>
      </c>
      <c r="R40" s="15"/>
      <c r="S40" s="21">
        <f t="shared" si="3"/>
        <v>3599.6</v>
      </c>
      <c r="T40" s="15">
        <v>3599.6</v>
      </c>
      <c r="U40" s="15"/>
      <c r="V40" s="21">
        <f t="shared" si="4"/>
        <v>3748.6</v>
      </c>
      <c r="W40" s="15">
        <v>3748.6</v>
      </c>
      <c r="X40" s="15"/>
    </row>
    <row r="41" spans="1:24" ht="170.25" customHeight="1" x14ac:dyDescent="0.25">
      <c r="A41" s="12" t="s">
        <v>71</v>
      </c>
      <c r="B41" s="61"/>
      <c r="C41" s="15"/>
      <c r="D41" s="15"/>
      <c r="E41" s="61"/>
      <c r="F41" s="15"/>
      <c r="G41" s="15"/>
      <c r="H41" s="62"/>
      <c r="I41" s="23"/>
      <c r="J41" s="23"/>
      <c r="K41" s="16" t="s">
        <v>1</v>
      </c>
      <c r="L41" s="16" t="s">
        <v>1</v>
      </c>
      <c r="M41" s="20"/>
      <c r="N41" s="20"/>
      <c r="O41" s="15"/>
      <c r="P41" s="21">
        <f t="shared" si="2"/>
        <v>0</v>
      </c>
      <c r="Q41" s="15"/>
      <c r="R41" s="15"/>
      <c r="S41" s="21">
        <f t="shared" si="3"/>
        <v>0</v>
      </c>
      <c r="T41" s="15"/>
      <c r="U41" s="15"/>
      <c r="V41" s="21">
        <f t="shared" si="4"/>
        <v>0</v>
      </c>
      <c r="W41" s="15"/>
      <c r="X41" s="15"/>
    </row>
    <row r="42" spans="1:24" ht="38.25" customHeight="1" x14ac:dyDescent="0.25">
      <c r="A42" s="133" t="s">
        <v>72</v>
      </c>
      <c r="B42" s="135" t="s">
        <v>43</v>
      </c>
      <c r="C42" s="129" t="s">
        <v>73</v>
      </c>
      <c r="D42" s="137" t="s">
        <v>44</v>
      </c>
      <c r="E42" s="135" t="s">
        <v>74</v>
      </c>
      <c r="F42" s="137" t="s">
        <v>75</v>
      </c>
      <c r="G42" s="137" t="s">
        <v>76</v>
      </c>
      <c r="H42" s="134" t="s">
        <v>567</v>
      </c>
      <c r="I42" s="138" t="s">
        <v>568</v>
      </c>
      <c r="J42" s="138" t="s">
        <v>569</v>
      </c>
      <c r="K42" s="16" t="s">
        <v>6</v>
      </c>
      <c r="L42" s="16" t="s">
        <v>11</v>
      </c>
      <c r="M42" s="20">
        <v>2000</v>
      </c>
      <c r="N42" s="20">
        <v>1835.1</v>
      </c>
      <c r="O42" s="15">
        <v>5242.3</v>
      </c>
      <c r="P42" s="21">
        <f t="shared" si="2"/>
        <v>0</v>
      </c>
      <c r="Q42" s="15"/>
      <c r="R42" s="15"/>
      <c r="S42" s="21">
        <f t="shared" si="3"/>
        <v>0</v>
      </c>
      <c r="T42" s="15"/>
      <c r="U42" s="15"/>
      <c r="V42" s="21">
        <f t="shared" si="4"/>
        <v>0</v>
      </c>
      <c r="W42" s="15"/>
      <c r="X42" s="15"/>
    </row>
    <row r="43" spans="1:24" ht="38.25" customHeight="1" x14ac:dyDescent="0.25">
      <c r="A43" s="133"/>
      <c r="B43" s="135"/>
      <c r="C43" s="129"/>
      <c r="D43" s="137"/>
      <c r="E43" s="135"/>
      <c r="F43" s="137"/>
      <c r="G43" s="137"/>
      <c r="H43" s="134"/>
      <c r="I43" s="140"/>
      <c r="J43" s="140"/>
      <c r="K43" s="16" t="s">
        <v>6</v>
      </c>
      <c r="L43" s="16" t="s">
        <v>5</v>
      </c>
      <c r="M43" s="20"/>
      <c r="N43" s="20"/>
      <c r="O43" s="15"/>
      <c r="P43" s="21">
        <f t="shared" si="2"/>
        <v>3363.5</v>
      </c>
      <c r="Q43" s="15">
        <v>3363.5</v>
      </c>
      <c r="R43" s="15"/>
      <c r="S43" s="21">
        <f t="shared" si="3"/>
        <v>3363.5</v>
      </c>
      <c r="T43" s="15">
        <v>3363.5</v>
      </c>
      <c r="U43" s="15"/>
      <c r="V43" s="21">
        <f t="shared" si="4"/>
        <v>3363.5</v>
      </c>
      <c r="W43" s="15">
        <v>3363.5</v>
      </c>
      <c r="X43" s="15"/>
    </row>
    <row r="44" spans="1:24" ht="38.25" customHeight="1" x14ac:dyDescent="0.25">
      <c r="A44" s="133"/>
      <c r="B44" s="135"/>
      <c r="C44" s="129"/>
      <c r="D44" s="137"/>
      <c r="E44" s="135"/>
      <c r="F44" s="137"/>
      <c r="G44" s="137"/>
      <c r="H44" s="134"/>
      <c r="I44" s="140"/>
      <c r="J44" s="140"/>
      <c r="K44" s="16" t="s">
        <v>8</v>
      </c>
      <c r="L44" s="16" t="s">
        <v>9</v>
      </c>
      <c r="M44" s="20"/>
      <c r="N44" s="20"/>
      <c r="O44" s="15">
        <v>60</v>
      </c>
      <c r="P44" s="21">
        <f t="shared" si="2"/>
        <v>0</v>
      </c>
      <c r="Q44" s="15"/>
      <c r="R44" s="15"/>
      <c r="S44" s="21">
        <f t="shared" si="3"/>
        <v>0</v>
      </c>
      <c r="T44" s="15"/>
      <c r="U44" s="15"/>
      <c r="V44" s="21">
        <f t="shared" si="4"/>
        <v>0</v>
      </c>
      <c r="W44" s="15"/>
      <c r="X44" s="15"/>
    </row>
    <row r="45" spans="1:24" ht="38.25" customHeight="1" x14ac:dyDescent="0.25">
      <c r="A45" s="133"/>
      <c r="B45" s="135"/>
      <c r="C45" s="129"/>
      <c r="D45" s="137"/>
      <c r="E45" s="135"/>
      <c r="F45" s="137"/>
      <c r="G45" s="137"/>
      <c r="H45" s="134"/>
      <c r="I45" s="140"/>
      <c r="J45" s="140"/>
      <c r="K45" s="16" t="s">
        <v>8</v>
      </c>
      <c r="L45" s="16" t="s">
        <v>5</v>
      </c>
      <c r="M45" s="20">
        <v>852.5</v>
      </c>
      <c r="N45" s="20">
        <v>650.4</v>
      </c>
      <c r="O45" s="15">
        <v>757.9</v>
      </c>
      <c r="P45" s="21">
        <f t="shared" si="2"/>
        <v>995</v>
      </c>
      <c r="Q45" s="15">
        <v>995</v>
      </c>
      <c r="R45" s="15"/>
      <c r="S45" s="21">
        <f t="shared" si="3"/>
        <v>995</v>
      </c>
      <c r="T45" s="15">
        <v>995</v>
      </c>
      <c r="U45" s="15"/>
      <c r="V45" s="21">
        <f t="shared" si="4"/>
        <v>995</v>
      </c>
      <c r="W45" s="15">
        <v>995</v>
      </c>
      <c r="X45" s="15"/>
    </row>
    <row r="46" spans="1:24" ht="75" customHeight="1" x14ac:dyDescent="0.25">
      <c r="A46" s="133"/>
      <c r="B46" s="136"/>
      <c r="C46" s="129"/>
      <c r="D46" s="129"/>
      <c r="E46" s="134"/>
      <c r="F46" s="129"/>
      <c r="G46" s="129"/>
      <c r="H46" s="134"/>
      <c r="I46" s="139"/>
      <c r="J46" s="139"/>
      <c r="K46" s="16" t="s">
        <v>9</v>
      </c>
      <c r="L46" s="16" t="s">
        <v>7</v>
      </c>
      <c r="M46" s="20"/>
      <c r="N46" s="20"/>
      <c r="O46" s="15">
        <v>466.2</v>
      </c>
      <c r="P46" s="21">
        <f t="shared" si="2"/>
        <v>0</v>
      </c>
      <c r="Q46" s="15"/>
      <c r="R46" s="15"/>
      <c r="S46" s="21">
        <f t="shared" si="3"/>
        <v>0</v>
      </c>
      <c r="T46" s="15"/>
      <c r="U46" s="15"/>
      <c r="V46" s="21">
        <f t="shared" si="4"/>
        <v>0</v>
      </c>
      <c r="W46" s="15"/>
      <c r="X46" s="15"/>
    </row>
    <row r="47" spans="1:24" ht="46.5" customHeight="1" x14ac:dyDescent="0.25">
      <c r="A47" s="12" t="s">
        <v>77</v>
      </c>
      <c r="B47" s="61"/>
      <c r="C47" s="15"/>
      <c r="D47" s="15"/>
      <c r="E47" s="61"/>
      <c r="F47" s="15"/>
      <c r="G47" s="15"/>
      <c r="H47" s="62"/>
      <c r="I47" s="63"/>
      <c r="J47" s="63"/>
      <c r="K47" s="16" t="s">
        <v>1</v>
      </c>
      <c r="L47" s="16" t="s">
        <v>1</v>
      </c>
      <c r="M47" s="20"/>
      <c r="N47" s="20"/>
      <c r="O47" s="15"/>
      <c r="P47" s="21">
        <f t="shared" si="2"/>
        <v>0</v>
      </c>
      <c r="Q47" s="15"/>
      <c r="R47" s="15"/>
      <c r="S47" s="21">
        <f t="shared" si="3"/>
        <v>0</v>
      </c>
      <c r="T47" s="15"/>
      <c r="U47" s="15"/>
      <c r="V47" s="21">
        <f t="shared" si="4"/>
        <v>0</v>
      </c>
      <c r="W47" s="15"/>
      <c r="X47" s="15"/>
    </row>
    <row r="48" spans="1:24" ht="87" customHeight="1" x14ac:dyDescent="0.25">
      <c r="A48" s="12" t="s">
        <v>78</v>
      </c>
      <c r="B48" s="61"/>
      <c r="C48" s="15"/>
      <c r="D48" s="15"/>
      <c r="E48" s="61"/>
      <c r="F48" s="15"/>
      <c r="G48" s="15"/>
      <c r="H48" s="62"/>
      <c r="I48" s="63"/>
      <c r="J48" s="63"/>
      <c r="K48" s="16" t="s">
        <v>1</v>
      </c>
      <c r="L48" s="16" t="s">
        <v>1</v>
      </c>
      <c r="M48" s="20"/>
      <c r="N48" s="20"/>
      <c r="O48" s="15"/>
      <c r="P48" s="21">
        <f t="shared" si="2"/>
        <v>0</v>
      </c>
      <c r="Q48" s="15"/>
      <c r="R48" s="15"/>
      <c r="S48" s="21">
        <f t="shared" si="3"/>
        <v>0</v>
      </c>
      <c r="T48" s="15"/>
      <c r="U48" s="15"/>
      <c r="V48" s="21">
        <f t="shared" si="4"/>
        <v>0</v>
      </c>
      <c r="W48" s="15"/>
      <c r="X48" s="15"/>
    </row>
    <row r="49" spans="1:24" ht="35.25" customHeight="1" x14ac:dyDescent="0.25">
      <c r="A49" s="133" t="s">
        <v>452</v>
      </c>
      <c r="B49" s="135" t="s">
        <v>455</v>
      </c>
      <c r="C49" s="129" t="s">
        <v>453</v>
      </c>
      <c r="D49" s="137" t="s">
        <v>454</v>
      </c>
      <c r="E49" s="136"/>
      <c r="F49" s="129"/>
      <c r="G49" s="129"/>
      <c r="H49" s="134" t="s">
        <v>440</v>
      </c>
      <c r="I49" s="126" t="s">
        <v>70</v>
      </c>
      <c r="J49" s="126" t="s">
        <v>441</v>
      </c>
      <c r="K49" s="16" t="s">
        <v>6</v>
      </c>
      <c r="L49" s="16" t="s">
        <v>5</v>
      </c>
      <c r="M49" s="20"/>
      <c r="N49" s="20"/>
      <c r="O49" s="15">
        <v>2858</v>
      </c>
      <c r="P49" s="21">
        <f t="shared" si="2"/>
        <v>118.1</v>
      </c>
      <c r="Q49" s="15">
        <v>118.1</v>
      </c>
      <c r="R49" s="15"/>
      <c r="S49" s="21">
        <f t="shared" si="3"/>
        <v>6003.1</v>
      </c>
      <c r="T49" s="15">
        <v>6003.1</v>
      </c>
      <c r="U49" s="15"/>
      <c r="V49" s="21">
        <f t="shared" si="4"/>
        <v>6003.1</v>
      </c>
      <c r="W49" s="15">
        <v>6003.1</v>
      </c>
      <c r="X49" s="15"/>
    </row>
    <row r="50" spans="1:24" ht="115.5" customHeight="1" x14ac:dyDescent="0.25">
      <c r="A50" s="133"/>
      <c r="B50" s="136"/>
      <c r="C50" s="129"/>
      <c r="D50" s="129"/>
      <c r="E50" s="136"/>
      <c r="F50" s="129"/>
      <c r="G50" s="129"/>
      <c r="H50" s="134"/>
      <c r="I50" s="126"/>
      <c r="J50" s="126"/>
      <c r="K50" s="16" t="s">
        <v>6</v>
      </c>
      <c r="L50" s="16" t="s">
        <v>11</v>
      </c>
      <c r="M50" s="20">
        <v>93.7</v>
      </c>
      <c r="N50" s="20">
        <v>61.1</v>
      </c>
      <c r="O50" s="15">
        <v>118.1</v>
      </c>
      <c r="P50" s="21">
        <f t="shared" si="2"/>
        <v>0</v>
      </c>
      <c r="Q50" s="15"/>
      <c r="R50" s="15"/>
      <c r="S50" s="21">
        <f t="shared" si="3"/>
        <v>0</v>
      </c>
      <c r="T50" s="15"/>
      <c r="U50" s="15"/>
      <c r="V50" s="21">
        <f t="shared" si="4"/>
        <v>0</v>
      </c>
      <c r="W50" s="15"/>
      <c r="X50" s="15"/>
    </row>
    <row r="51" spans="1:24" ht="79.5" customHeight="1" x14ac:dyDescent="0.25">
      <c r="A51" s="12" t="s">
        <v>79</v>
      </c>
      <c r="B51" s="61" t="s">
        <v>578</v>
      </c>
      <c r="C51" s="15" t="s">
        <v>579</v>
      </c>
      <c r="D51" s="15" t="s">
        <v>580</v>
      </c>
      <c r="E51" s="61"/>
      <c r="F51" s="15"/>
      <c r="G51" s="15"/>
      <c r="H51" s="62"/>
      <c r="I51" s="63"/>
      <c r="J51" s="63"/>
      <c r="K51" s="16" t="s">
        <v>2</v>
      </c>
      <c r="L51" s="16" t="s">
        <v>6</v>
      </c>
      <c r="M51" s="20"/>
      <c r="N51" s="20"/>
      <c r="O51" s="15">
        <v>178.1</v>
      </c>
      <c r="P51" s="21">
        <f t="shared" si="2"/>
        <v>0</v>
      </c>
      <c r="Q51" s="15"/>
      <c r="R51" s="15"/>
      <c r="S51" s="21">
        <f t="shared" si="3"/>
        <v>0</v>
      </c>
      <c r="T51" s="15"/>
      <c r="U51" s="15"/>
      <c r="V51" s="21">
        <f t="shared" si="4"/>
        <v>0</v>
      </c>
      <c r="W51" s="15"/>
      <c r="X51" s="15"/>
    </row>
    <row r="52" spans="1:24" ht="54" customHeight="1" x14ac:dyDescent="0.25">
      <c r="A52" s="150" t="s">
        <v>80</v>
      </c>
      <c r="B52" s="61"/>
      <c r="C52" s="15"/>
      <c r="D52" s="146" t="s">
        <v>83</v>
      </c>
      <c r="E52" s="148"/>
      <c r="F52" s="146"/>
      <c r="G52" s="146"/>
      <c r="H52" s="144" t="s">
        <v>498</v>
      </c>
      <c r="I52" s="127" t="s">
        <v>84</v>
      </c>
      <c r="J52" s="127" t="s">
        <v>441</v>
      </c>
      <c r="K52" s="16" t="s">
        <v>0</v>
      </c>
      <c r="L52" s="16" t="s">
        <v>4</v>
      </c>
      <c r="M52" s="20">
        <v>15</v>
      </c>
      <c r="N52" s="20">
        <v>15</v>
      </c>
      <c r="O52" s="15"/>
      <c r="P52" s="21"/>
      <c r="Q52" s="15"/>
      <c r="R52" s="15"/>
      <c r="S52" s="21"/>
      <c r="T52" s="15"/>
      <c r="U52" s="15"/>
      <c r="V52" s="21"/>
      <c r="W52" s="15"/>
      <c r="X52" s="15"/>
    </row>
    <row r="53" spans="1:24" ht="152.25" customHeight="1" x14ac:dyDescent="0.25">
      <c r="A53" s="169"/>
      <c r="B53" s="57" t="s">
        <v>81</v>
      </c>
      <c r="C53" s="10" t="s">
        <v>82</v>
      </c>
      <c r="D53" s="147"/>
      <c r="E53" s="149"/>
      <c r="F53" s="147"/>
      <c r="G53" s="147"/>
      <c r="H53" s="154"/>
      <c r="I53" s="128"/>
      <c r="J53" s="128"/>
      <c r="K53" s="98" t="s">
        <v>10</v>
      </c>
      <c r="L53" s="98" t="s">
        <v>0</v>
      </c>
      <c r="M53" s="20">
        <v>74640.7</v>
      </c>
      <c r="N53" s="20">
        <v>74119.600000000006</v>
      </c>
      <c r="O53" s="15">
        <v>89153.3</v>
      </c>
      <c r="P53" s="21">
        <f t="shared" si="2"/>
        <v>84898.8</v>
      </c>
      <c r="Q53" s="15">
        <v>84898.8</v>
      </c>
      <c r="R53" s="15"/>
      <c r="S53" s="21">
        <f t="shared" si="3"/>
        <v>94560.6</v>
      </c>
      <c r="T53" s="15">
        <v>94560.6</v>
      </c>
      <c r="U53" s="15"/>
      <c r="V53" s="21">
        <f t="shared" si="4"/>
        <v>109565.4</v>
      </c>
      <c r="W53" s="15">
        <v>109565.4</v>
      </c>
      <c r="X53" s="15"/>
    </row>
    <row r="54" spans="1:24" ht="72.75" customHeight="1" x14ac:dyDescent="0.25">
      <c r="A54" s="151"/>
      <c r="B54" s="57"/>
      <c r="C54" s="10"/>
      <c r="D54" s="116"/>
      <c r="E54" s="115"/>
      <c r="F54" s="116"/>
      <c r="G54" s="116"/>
      <c r="H54" s="117"/>
      <c r="I54" s="118"/>
      <c r="J54" s="118"/>
      <c r="K54" s="98" t="s">
        <v>10</v>
      </c>
      <c r="L54" s="98" t="s">
        <v>11</v>
      </c>
      <c r="M54" s="20"/>
      <c r="N54" s="20"/>
      <c r="O54" s="15"/>
      <c r="P54" s="21">
        <f t="shared" si="2"/>
        <v>90.9</v>
      </c>
      <c r="Q54" s="15">
        <v>90.9</v>
      </c>
      <c r="R54" s="15"/>
      <c r="S54" s="21">
        <f t="shared" si="3"/>
        <v>90.9</v>
      </c>
      <c r="T54" s="15">
        <v>90.9</v>
      </c>
      <c r="U54" s="15"/>
      <c r="V54" s="21">
        <f t="shared" si="4"/>
        <v>90.9</v>
      </c>
      <c r="W54" s="15">
        <v>90.9</v>
      </c>
      <c r="X54" s="15"/>
    </row>
    <row r="55" spans="1:24" ht="111" customHeight="1" x14ac:dyDescent="0.25">
      <c r="A55" s="133" t="s">
        <v>85</v>
      </c>
      <c r="B55" s="135" t="s">
        <v>581</v>
      </c>
      <c r="C55" s="129" t="s">
        <v>582</v>
      </c>
      <c r="D55" s="137" t="s">
        <v>583</v>
      </c>
      <c r="E55" s="136"/>
      <c r="F55" s="129"/>
      <c r="G55" s="129"/>
      <c r="H55" s="134" t="s">
        <v>498</v>
      </c>
      <c r="I55" s="126" t="s">
        <v>84</v>
      </c>
      <c r="J55" s="126" t="s">
        <v>441</v>
      </c>
      <c r="K55" s="16" t="s">
        <v>10</v>
      </c>
      <c r="L55" s="16" t="s">
        <v>7</v>
      </c>
      <c r="M55" s="20">
        <v>28558.3</v>
      </c>
      <c r="N55" s="20">
        <v>28142.9</v>
      </c>
      <c r="O55" s="15">
        <v>31916.9</v>
      </c>
      <c r="P55" s="21">
        <f t="shared" si="2"/>
        <v>27939.7</v>
      </c>
      <c r="Q55" s="15">
        <v>27939.7</v>
      </c>
      <c r="R55" s="15"/>
      <c r="S55" s="21">
        <f t="shared" si="3"/>
        <v>27959.599999999999</v>
      </c>
      <c r="T55" s="15">
        <v>27959.599999999999</v>
      </c>
      <c r="U55" s="15"/>
      <c r="V55" s="21">
        <f t="shared" si="4"/>
        <v>28148.400000000001</v>
      </c>
      <c r="W55" s="15">
        <v>28148.400000000001</v>
      </c>
      <c r="X55" s="15"/>
    </row>
    <row r="56" spans="1:24" ht="33.75" customHeight="1" x14ac:dyDescent="0.25">
      <c r="A56" s="133"/>
      <c r="B56" s="136"/>
      <c r="C56" s="129"/>
      <c r="D56" s="129"/>
      <c r="E56" s="136"/>
      <c r="F56" s="129"/>
      <c r="G56" s="129"/>
      <c r="H56" s="134"/>
      <c r="I56" s="126"/>
      <c r="J56" s="126"/>
      <c r="K56" s="16" t="s">
        <v>0</v>
      </c>
      <c r="L56" s="16" t="s">
        <v>4</v>
      </c>
      <c r="M56" s="24">
        <v>7.8</v>
      </c>
      <c r="N56" s="24">
        <v>7.8</v>
      </c>
      <c r="O56" s="15">
        <v>7.8</v>
      </c>
      <c r="P56" s="21">
        <f t="shared" si="2"/>
        <v>0</v>
      </c>
      <c r="Q56" s="15"/>
      <c r="R56" s="15"/>
      <c r="S56" s="21">
        <f t="shared" si="3"/>
        <v>0</v>
      </c>
      <c r="T56" s="15"/>
      <c r="U56" s="15"/>
      <c r="V56" s="21">
        <f t="shared" si="4"/>
        <v>0</v>
      </c>
      <c r="W56" s="15"/>
      <c r="X56" s="15"/>
    </row>
    <row r="57" spans="1:24" ht="90.75" customHeight="1" x14ac:dyDescent="0.25">
      <c r="A57" s="133"/>
      <c r="B57" s="136"/>
      <c r="C57" s="129"/>
      <c r="D57" s="129"/>
      <c r="E57" s="136"/>
      <c r="F57" s="129"/>
      <c r="G57" s="129"/>
      <c r="H57" s="134"/>
      <c r="I57" s="126"/>
      <c r="J57" s="126"/>
      <c r="K57" s="16" t="s">
        <v>10</v>
      </c>
      <c r="L57" s="16" t="s">
        <v>11</v>
      </c>
      <c r="M57" s="20">
        <v>306.10000000000002</v>
      </c>
      <c r="N57" s="20">
        <v>306.10000000000002</v>
      </c>
      <c r="O57" s="15">
        <v>292</v>
      </c>
      <c r="P57" s="21">
        <f t="shared" si="2"/>
        <v>0</v>
      </c>
      <c r="Q57" s="15"/>
      <c r="R57" s="15"/>
      <c r="S57" s="21">
        <f t="shared" si="3"/>
        <v>0</v>
      </c>
      <c r="T57" s="15"/>
      <c r="U57" s="15"/>
      <c r="V57" s="21">
        <f t="shared" si="4"/>
        <v>0</v>
      </c>
      <c r="W57" s="15"/>
      <c r="X57" s="15"/>
    </row>
    <row r="58" spans="1:24" ht="161.25" customHeight="1" x14ac:dyDescent="0.25">
      <c r="A58" s="12" t="s">
        <v>86</v>
      </c>
      <c r="B58" s="135" t="s">
        <v>581</v>
      </c>
      <c r="C58" s="129" t="s">
        <v>582</v>
      </c>
      <c r="D58" s="137" t="s">
        <v>584</v>
      </c>
      <c r="E58" s="134"/>
      <c r="F58" s="126"/>
      <c r="G58" s="126"/>
      <c r="H58" s="134" t="s">
        <v>498</v>
      </c>
      <c r="I58" s="126" t="s">
        <v>84</v>
      </c>
      <c r="J58" s="126" t="s">
        <v>441</v>
      </c>
      <c r="K58" s="16" t="s">
        <v>10</v>
      </c>
      <c r="L58" s="16" t="s">
        <v>7</v>
      </c>
      <c r="M58" s="20">
        <v>74491.899999999994</v>
      </c>
      <c r="N58" s="20">
        <v>73904</v>
      </c>
      <c r="O58" s="15">
        <v>91250.5</v>
      </c>
      <c r="P58" s="21">
        <f>Q58+R58</f>
        <v>75854.899999999994</v>
      </c>
      <c r="Q58" s="15">
        <v>75854.899999999994</v>
      </c>
      <c r="R58" s="15"/>
      <c r="S58" s="21">
        <f t="shared" si="3"/>
        <v>83502.600000000006</v>
      </c>
      <c r="T58" s="15">
        <v>83502.600000000006</v>
      </c>
      <c r="U58" s="15"/>
      <c r="V58" s="21">
        <f t="shared" si="4"/>
        <v>83787.199999999997</v>
      </c>
      <c r="W58" s="15">
        <v>83787.199999999997</v>
      </c>
      <c r="X58" s="15"/>
    </row>
    <row r="59" spans="1:24" ht="24.75" customHeight="1" x14ac:dyDescent="0.25">
      <c r="A59" s="12" t="s">
        <v>87</v>
      </c>
      <c r="B59" s="136"/>
      <c r="C59" s="129"/>
      <c r="D59" s="129"/>
      <c r="E59" s="136"/>
      <c r="F59" s="129"/>
      <c r="G59" s="129"/>
      <c r="H59" s="134"/>
      <c r="I59" s="126"/>
      <c r="J59" s="126"/>
      <c r="K59" s="16" t="s">
        <v>0</v>
      </c>
      <c r="L59" s="16" t="s">
        <v>4</v>
      </c>
      <c r="M59" s="20">
        <v>17.2</v>
      </c>
      <c r="N59" s="20">
        <v>17.2</v>
      </c>
      <c r="O59" s="15">
        <v>122.2</v>
      </c>
      <c r="P59" s="21">
        <f t="shared" ref="P59:P60" si="5">Q59+R59</f>
        <v>0</v>
      </c>
      <c r="Q59" s="25"/>
      <c r="R59" s="25"/>
      <c r="S59" s="21">
        <f t="shared" si="3"/>
        <v>0</v>
      </c>
      <c r="T59" s="25"/>
      <c r="U59" s="25"/>
      <c r="V59" s="21">
        <f t="shared" si="4"/>
        <v>0</v>
      </c>
      <c r="W59" s="25"/>
      <c r="X59" s="25"/>
    </row>
    <row r="60" spans="1:24" ht="27" customHeight="1" x14ac:dyDescent="0.25">
      <c r="A60" s="12"/>
      <c r="B60" s="136"/>
      <c r="C60" s="129"/>
      <c r="D60" s="129"/>
      <c r="E60" s="136"/>
      <c r="F60" s="129"/>
      <c r="G60" s="129"/>
      <c r="H60" s="134"/>
      <c r="I60" s="126"/>
      <c r="J60" s="126"/>
      <c r="K60" s="16" t="s">
        <v>10</v>
      </c>
      <c r="L60" s="16" t="s">
        <v>11</v>
      </c>
      <c r="M60" s="20">
        <v>1455.5</v>
      </c>
      <c r="N60" s="20">
        <v>1455.5</v>
      </c>
      <c r="O60" s="15">
        <v>1459.9</v>
      </c>
      <c r="P60" s="21">
        <f t="shared" si="5"/>
        <v>1688.5</v>
      </c>
      <c r="Q60" s="15">
        <v>1688.5</v>
      </c>
      <c r="R60" s="15"/>
      <c r="S60" s="21">
        <f t="shared" si="3"/>
        <v>1727.7</v>
      </c>
      <c r="T60" s="15">
        <v>1727.7</v>
      </c>
      <c r="U60" s="15"/>
      <c r="V60" s="21">
        <f t="shared" si="4"/>
        <v>1749.1</v>
      </c>
      <c r="W60" s="15">
        <v>1749.1</v>
      </c>
      <c r="X60" s="15"/>
    </row>
    <row r="61" spans="1:24" ht="104.25" customHeight="1" x14ac:dyDescent="0.25">
      <c r="A61" s="133" t="s">
        <v>88</v>
      </c>
      <c r="B61" s="135" t="s">
        <v>593</v>
      </c>
      <c r="C61" s="129" t="s">
        <v>594</v>
      </c>
      <c r="D61" s="137" t="s">
        <v>595</v>
      </c>
      <c r="E61" s="134"/>
      <c r="F61" s="126"/>
      <c r="G61" s="126"/>
      <c r="H61" s="134" t="s">
        <v>585</v>
      </c>
      <c r="I61" s="126" t="s">
        <v>586</v>
      </c>
      <c r="J61" s="126" t="s">
        <v>587</v>
      </c>
      <c r="K61" s="16" t="s">
        <v>10</v>
      </c>
      <c r="L61" s="16" t="s">
        <v>6</v>
      </c>
      <c r="M61" s="20">
        <v>51524.800000000003</v>
      </c>
      <c r="N61" s="20">
        <v>51286.6</v>
      </c>
      <c r="O61" s="15">
        <v>58786.9</v>
      </c>
      <c r="P61" s="21">
        <f t="shared" si="2"/>
        <v>57889.2</v>
      </c>
      <c r="Q61" s="15">
        <v>57889.2</v>
      </c>
      <c r="R61" s="15"/>
      <c r="S61" s="21">
        <f t="shared" si="3"/>
        <v>57888.9</v>
      </c>
      <c r="T61" s="15">
        <v>57888.9</v>
      </c>
      <c r="U61" s="15"/>
      <c r="V61" s="21">
        <f t="shared" si="4"/>
        <v>57888.9</v>
      </c>
      <c r="W61" s="15">
        <v>57888.9</v>
      </c>
      <c r="X61" s="15"/>
    </row>
    <row r="62" spans="1:24" ht="121.5" customHeight="1" x14ac:dyDescent="0.25">
      <c r="A62" s="133"/>
      <c r="B62" s="136"/>
      <c r="C62" s="129"/>
      <c r="D62" s="129"/>
      <c r="E62" s="136"/>
      <c r="F62" s="129"/>
      <c r="G62" s="129"/>
      <c r="H62" s="134"/>
      <c r="I62" s="126"/>
      <c r="J62" s="126"/>
      <c r="K62" s="16" t="s">
        <v>10</v>
      </c>
      <c r="L62" s="16" t="s">
        <v>11</v>
      </c>
      <c r="M62" s="20">
        <v>246.6</v>
      </c>
      <c r="N62" s="20">
        <v>246.6</v>
      </c>
      <c r="O62" s="15"/>
      <c r="P62" s="21">
        <f t="shared" si="2"/>
        <v>240</v>
      </c>
      <c r="Q62" s="25">
        <v>240</v>
      </c>
      <c r="R62" s="25"/>
      <c r="S62" s="21">
        <f t="shared" si="3"/>
        <v>240</v>
      </c>
      <c r="T62" s="15">
        <v>240</v>
      </c>
      <c r="U62" s="15"/>
      <c r="V62" s="21">
        <f t="shared" si="4"/>
        <v>240</v>
      </c>
      <c r="W62" s="15">
        <v>240</v>
      </c>
      <c r="X62" s="15"/>
    </row>
    <row r="63" spans="1:24" ht="87" customHeight="1" x14ac:dyDescent="0.25">
      <c r="A63" s="12" t="s">
        <v>92</v>
      </c>
      <c r="B63" s="61" t="s">
        <v>588</v>
      </c>
      <c r="C63" s="15" t="s">
        <v>589</v>
      </c>
      <c r="D63" s="15" t="s">
        <v>590</v>
      </c>
      <c r="E63" s="61"/>
      <c r="F63" s="15"/>
      <c r="G63" s="15"/>
      <c r="H63" s="122" t="s">
        <v>498</v>
      </c>
      <c r="I63" s="123" t="s">
        <v>591</v>
      </c>
      <c r="J63" s="123" t="s">
        <v>592</v>
      </c>
      <c r="K63" s="16" t="s">
        <v>10</v>
      </c>
      <c r="L63" s="16" t="s">
        <v>10</v>
      </c>
      <c r="M63" s="24">
        <v>8571</v>
      </c>
      <c r="N63" s="24">
        <v>8531.4</v>
      </c>
      <c r="O63" s="25">
        <v>9128</v>
      </c>
      <c r="P63" s="21">
        <f t="shared" si="2"/>
        <v>10075.5</v>
      </c>
      <c r="Q63" s="25">
        <v>10075.5</v>
      </c>
      <c r="R63" s="25"/>
      <c r="S63" s="21">
        <f t="shared" si="3"/>
        <v>10075.5</v>
      </c>
      <c r="T63" s="25">
        <v>10075.5</v>
      </c>
      <c r="U63" s="25"/>
      <c r="V63" s="21">
        <f>W63+X63</f>
        <v>10075.5</v>
      </c>
      <c r="W63" s="25">
        <v>10075.5</v>
      </c>
      <c r="X63" s="25"/>
    </row>
    <row r="64" spans="1:24" ht="300.75" customHeight="1" x14ac:dyDescent="0.25">
      <c r="A64" s="12" t="s">
        <v>93</v>
      </c>
      <c r="B64" s="57" t="s">
        <v>89</v>
      </c>
      <c r="C64" s="10" t="s">
        <v>90</v>
      </c>
      <c r="D64" s="58" t="s">
        <v>91</v>
      </c>
      <c r="E64" s="66"/>
      <c r="F64" s="60"/>
      <c r="G64" s="60"/>
      <c r="H64" s="59" t="s">
        <v>499</v>
      </c>
      <c r="I64" s="60" t="s">
        <v>94</v>
      </c>
      <c r="J64" s="60" t="s">
        <v>443</v>
      </c>
      <c r="K64" s="26" t="s">
        <v>10</v>
      </c>
      <c r="L64" s="26" t="s">
        <v>11</v>
      </c>
      <c r="M64" s="20">
        <v>29428.6</v>
      </c>
      <c r="N64" s="20">
        <v>29350.400000000001</v>
      </c>
      <c r="O64" s="27">
        <v>41048.400000000001</v>
      </c>
      <c r="P64" s="21">
        <f t="shared" si="2"/>
        <v>41592.5</v>
      </c>
      <c r="Q64" s="27">
        <v>41592.5</v>
      </c>
      <c r="R64" s="27"/>
      <c r="S64" s="21">
        <f t="shared" si="3"/>
        <v>41592.5</v>
      </c>
      <c r="T64" s="27">
        <v>41592.5</v>
      </c>
      <c r="U64" s="27"/>
      <c r="V64" s="21">
        <f t="shared" si="4"/>
        <v>41592.5</v>
      </c>
      <c r="W64" s="27">
        <v>41592.5</v>
      </c>
      <c r="X64" s="27"/>
    </row>
    <row r="65" spans="1:24" ht="220.5" customHeight="1" x14ac:dyDescent="0.25">
      <c r="A65" s="12" t="s">
        <v>95</v>
      </c>
      <c r="B65" s="65"/>
      <c r="C65" s="10"/>
      <c r="D65" s="10"/>
      <c r="E65" s="65"/>
      <c r="F65" s="10"/>
      <c r="G65" s="10"/>
      <c r="H65" s="67"/>
      <c r="I65" s="68"/>
      <c r="J65" s="68"/>
      <c r="K65" s="16" t="s">
        <v>1</v>
      </c>
      <c r="L65" s="16" t="s">
        <v>1</v>
      </c>
      <c r="M65" s="20"/>
      <c r="N65" s="20"/>
      <c r="O65" s="27"/>
      <c r="P65" s="21">
        <f t="shared" si="2"/>
        <v>0</v>
      </c>
      <c r="Q65" s="27"/>
      <c r="R65" s="27"/>
      <c r="S65" s="21">
        <f t="shared" si="3"/>
        <v>0</v>
      </c>
      <c r="T65" s="27"/>
      <c r="U65" s="27"/>
      <c r="V65" s="21">
        <f t="shared" si="4"/>
        <v>0</v>
      </c>
      <c r="W65" s="27"/>
      <c r="X65" s="27"/>
    </row>
    <row r="66" spans="1:24" ht="61.5" customHeight="1" x14ac:dyDescent="0.25">
      <c r="A66" s="12" t="s">
        <v>96</v>
      </c>
      <c r="B66" s="65"/>
      <c r="C66" s="10"/>
      <c r="D66" s="10"/>
      <c r="E66" s="65"/>
      <c r="F66" s="10"/>
      <c r="G66" s="10"/>
      <c r="H66" s="67"/>
      <c r="I66" s="68"/>
      <c r="J66" s="68"/>
      <c r="K66" s="16" t="s">
        <v>1</v>
      </c>
      <c r="L66" s="16" t="s">
        <v>1</v>
      </c>
      <c r="M66" s="20"/>
      <c r="N66" s="20"/>
      <c r="O66" s="27"/>
      <c r="P66" s="21">
        <f t="shared" si="2"/>
        <v>0</v>
      </c>
      <c r="Q66" s="27"/>
      <c r="R66" s="27"/>
      <c r="S66" s="21">
        <f t="shared" si="3"/>
        <v>0</v>
      </c>
      <c r="T66" s="27"/>
      <c r="U66" s="27"/>
      <c r="V66" s="21">
        <f t="shared" si="4"/>
        <v>0</v>
      </c>
      <c r="W66" s="27"/>
      <c r="X66" s="27"/>
    </row>
    <row r="67" spans="1:24" ht="156.75" customHeight="1" x14ac:dyDescent="0.25">
      <c r="A67" s="12" t="s">
        <v>97</v>
      </c>
      <c r="B67" s="57" t="s">
        <v>596</v>
      </c>
      <c r="C67" s="10" t="s">
        <v>597</v>
      </c>
      <c r="D67" s="58" t="s">
        <v>598</v>
      </c>
      <c r="E67" s="57" t="s">
        <v>98</v>
      </c>
      <c r="F67" s="58" t="s">
        <v>99</v>
      </c>
      <c r="G67" s="58" t="s">
        <v>100</v>
      </c>
      <c r="H67" s="59" t="s">
        <v>444</v>
      </c>
      <c r="I67" s="60" t="s">
        <v>84</v>
      </c>
      <c r="J67" s="60" t="s">
        <v>443</v>
      </c>
      <c r="K67" s="16" t="s">
        <v>12</v>
      </c>
      <c r="L67" s="16" t="s">
        <v>0</v>
      </c>
      <c r="M67" s="20">
        <v>27886.9</v>
      </c>
      <c r="N67" s="20">
        <v>27886.9</v>
      </c>
      <c r="O67" s="27">
        <v>26722</v>
      </c>
      <c r="P67" s="21">
        <f t="shared" si="2"/>
        <v>26571.8</v>
      </c>
      <c r="Q67" s="27">
        <v>26571.8</v>
      </c>
      <c r="R67" s="27"/>
      <c r="S67" s="21">
        <f t="shared" si="3"/>
        <v>26573.599999999999</v>
      </c>
      <c r="T67" s="27">
        <v>26573.599999999999</v>
      </c>
      <c r="U67" s="27"/>
      <c r="V67" s="21">
        <f t="shared" si="4"/>
        <v>26575.3</v>
      </c>
      <c r="W67" s="27">
        <v>26575.3</v>
      </c>
      <c r="X67" s="27"/>
    </row>
    <row r="68" spans="1:24" ht="167.25" customHeight="1" x14ac:dyDescent="0.25">
      <c r="A68" s="12" t="s">
        <v>101</v>
      </c>
      <c r="B68" s="59" t="s">
        <v>603</v>
      </c>
      <c r="C68" s="10" t="s">
        <v>604</v>
      </c>
      <c r="D68" s="60" t="s">
        <v>605</v>
      </c>
      <c r="E68" s="57"/>
      <c r="F68" s="58"/>
      <c r="G68" s="58"/>
      <c r="H68" s="59" t="s">
        <v>445</v>
      </c>
      <c r="I68" s="60" t="s">
        <v>84</v>
      </c>
      <c r="J68" s="60" t="s">
        <v>443</v>
      </c>
      <c r="K68" s="16" t="s">
        <v>12</v>
      </c>
      <c r="L68" s="16" t="s">
        <v>0</v>
      </c>
      <c r="M68" s="20">
        <v>105854.9</v>
      </c>
      <c r="N68" s="20">
        <v>102704</v>
      </c>
      <c r="O68" s="27">
        <v>89553.1</v>
      </c>
      <c r="P68" s="21">
        <f t="shared" si="2"/>
        <v>87872.4</v>
      </c>
      <c r="Q68" s="27">
        <v>87872.4</v>
      </c>
      <c r="R68" s="27"/>
      <c r="S68" s="21">
        <f t="shared" si="3"/>
        <v>87872.4</v>
      </c>
      <c r="T68" s="27">
        <v>87872.4</v>
      </c>
      <c r="U68" s="27"/>
      <c r="V68" s="21">
        <f t="shared" si="4"/>
        <v>87872.4</v>
      </c>
      <c r="W68" s="27">
        <v>87872.4</v>
      </c>
      <c r="X68" s="27"/>
    </row>
    <row r="69" spans="1:24" ht="93" customHeight="1" x14ac:dyDescent="0.25">
      <c r="A69" s="12" t="s">
        <v>103</v>
      </c>
      <c r="B69" s="65"/>
      <c r="C69" s="10"/>
      <c r="D69" s="10"/>
      <c r="E69" s="65"/>
      <c r="F69" s="10"/>
      <c r="G69" s="10"/>
      <c r="H69" s="67"/>
      <c r="I69" s="68"/>
      <c r="J69" s="68"/>
      <c r="K69" s="16"/>
      <c r="L69" s="16"/>
      <c r="M69" s="20"/>
      <c r="N69" s="20"/>
      <c r="O69" s="27"/>
      <c r="P69" s="21">
        <f t="shared" si="2"/>
        <v>0</v>
      </c>
      <c r="Q69" s="27"/>
      <c r="R69" s="27"/>
      <c r="S69" s="21">
        <f t="shared" si="3"/>
        <v>0</v>
      </c>
      <c r="T69" s="27"/>
      <c r="U69" s="27"/>
      <c r="V69" s="21">
        <f t="shared" si="4"/>
        <v>0</v>
      </c>
      <c r="W69" s="27"/>
      <c r="X69" s="27"/>
    </row>
    <row r="70" spans="1:24" ht="172.5" customHeight="1" x14ac:dyDescent="0.25">
      <c r="A70" s="12" t="s">
        <v>104</v>
      </c>
      <c r="B70" s="59" t="s">
        <v>105</v>
      </c>
      <c r="C70" s="10" t="s">
        <v>106</v>
      </c>
      <c r="D70" s="60" t="s">
        <v>102</v>
      </c>
      <c r="E70" s="65"/>
      <c r="F70" s="10"/>
      <c r="G70" s="10"/>
      <c r="H70" s="59" t="s">
        <v>446</v>
      </c>
      <c r="I70" s="60" t="s">
        <v>107</v>
      </c>
      <c r="J70" s="60" t="s">
        <v>108</v>
      </c>
      <c r="K70" s="16" t="s">
        <v>9</v>
      </c>
      <c r="L70" s="16" t="s">
        <v>6</v>
      </c>
      <c r="M70" s="20">
        <v>6067.2</v>
      </c>
      <c r="N70" s="20">
        <v>3737.5</v>
      </c>
      <c r="O70" s="27">
        <v>12561.8</v>
      </c>
      <c r="P70" s="22">
        <f t="shared" si="2"/>
        <v>3226.9</v>
      </c>
      <c r="Q70" s="28">
        <v>3226.9</v>
      </c>
      <c r="R70" s="28"/>
      <c r="S70" s="22">
        <f t="shared" si="3"/>
        <v>3226.9</v>
      </c>
      <c r="T70" s="28">
        <v>3226.9</v>
      </c>
      <c r="U70" s="28"/>
      <c r="V70" s="22">
        <f t="shared" si="4"/>
        <v>3226.9</v>
      </c>
      <c r="W70" s="28">
        <v>3226.9</v>
      </c>
      <c r="X70" s="27"/>
    </row>
    <row r="71" spans="1:24" ht="111.75" customHeight="1" x14ac:dyDescent="0.25">
      <c r="A71" s="150" t="s">
        <v>109</v>
      </c>
      <c r="B71" s="57" t="s">
        <v>110</v>
      </c>
      <c r="C71" s="159" t="s">
        <v>111</v>
      </c>
      <c r="D71" s="152" t="s">
        <v>112</v>
      </c>
      <c r="E71" s="153" t="s">
        <v>113</v>
      </c>
      <c r="F71" s="138" t="s">
        <v>46</v>
      </c>
      <c r="G71" s="138" t="s">
        <v>114</v>
      </c>
      <c r="H71" s="153" t="s">
        <v>447</v>
      </c>
      <c r="I71" s="138" t="s">
        <v>107</v>
      </c>
      <c r="J71" s="138" t="s">
        <v>443</v>
      </c>
      <c r="K71" s="16" t="s">
        <v>3</v>
      </c>
      <c r="L71" s="16" t="s">
        <v>9</v>
      </c>
      <c r="M71" s="20">
        <v>2805.7</v>
      </c>
      <c r="N71" s="20">
        <v>2323.6999999999998</v>
      </c>
      <c r="O71" s="27">
        <v>4385.8</v>
      </c>
      <c r="P71" s="21">
        <f t="shared" si="2"/>
        <v>5333.6</v>
      </c>
      <c r="Q71" s="27">
        <v>5333.6</v>
      </c>
      <c r="R71" s="27"/>
      <c r="S71" s="21">
        <f t="shared" si="3"/>
        <v>5333.6</v>
      </c>
      <c r="T71" s="27">
        <v>5333.6</v>
      </c>
      <c r="U71" s="27"/>
      <c r="V71" s="21">
        <f t="shared" si="4"/>
        <v>5333.6</v>
      </c>
      <c r="W71" s="27">
        <v>5333.6</v>
      </c>
      <c r="X71" s="27"/>
    </row>
    <row r="72" spans="1:24" ht="65.25" customHeight="1" x14ac:dyDescent="0.25">
      <c r="A72" s="151"/>
      <c r="B72" s="57"/>
      <c r="C72" s="181"/>
      <c r="D72" s="147"/>
      <c r="E72" s="149"/>
      <c r="F72" s="147"/>
      <c r="G72" s="147"/>
      <c r="H72" s="154"/>
      <c r="I72" s="147"/>
      <c r="J72" s="147"/>
      <c r="K72" s="16" t="s">
        <v>3</v>
      </c>
      <c r="L72" s="16" t="s">
        <v>7</v>
      </c>
      <c r="M72" s="20"/>
      <c r="N72" s="20"/>
      <c r="O72" s="27">
        <v>13874.2</v>
      </c>
      <c r="P72" s="21"/>
      <c r="Q72" s="27"/>
      <c r="R72" s="27"/>
      <c r="S72" s="21"/>
      <c r="T72" s="27"/>
      <c r="U72" s="27"/>
      <c r="V72" s="21"/>
      <c r="W72" s="27"/>
      <c r="X72" s="27"/>
    </row>
    <row r="73" spans="1:24" ht="129" customHeight="1" x14ac:dyDescent="0.25">
      <c r="A73" s="150" t="s">
        <v>115</v>
      </c>
      <c r="B73" s="57" t="s">
        <v>110</v>
      </c>
      <c r="C73" s="10" t="s">
        <v>111</v>
      </c>
      <c r="D73" s="152" t="s">
        <v>112</v>
      </c>
      <c r="E73" s="153" t="s">
        <v>113</v>
      </c>
      <c r="F73" s="138" t="s">
        <v>46</v>
      </c>
      <c r="G73" s="138" t="s">
        <v>114</v>
      </c>
      <c r="H73" s="153" t="s">
        <v>447</v>
      </c>
      <c r="I73" s="138" t="s">
        <v>107</v>
      </c>
      <c r="J73" s="138" t="s">
        <v>443</v>
      </c>
      <c r="K73" s="16" t="s">
        <v>3</v>
      </c>
      <c r="L73" s="16" t="s">
        <v>7</v>
      </c>
      <c r="M73" s="20">
        <v>4248.1000000000004</v>
      </c>
      <c r="N73" s="20">
        <v>3698.6</v>
      </c>
      <c r="O73" s="27">
        <v>2190.1999999999998</v>
      </c>
      <c r="P73" s="21">
        <f t="shared" si="2"/>
        <v>2351.3000000000002</v>
      </c>
      <c r="Q73" s="27">
        <v>2351.3000000000002</v>
      </c>
      <c r="R73" s="27"/>
      <c r="S73" s="21">
        <f t="shared" si="3"/>
        <v>2351.3000000000002</v>
      </c>
      <c r="T73" s="27">
        <v>2351.3000000000002</v>
      </c>
      <c r="U73" s="27"/>
      <c r="V73" s="21">
        <f t="shared" si="4"/>
        <v>2351.3000000000002</v>
      </c>
      <c r="W73" s="27">
        <v>2351.3000000000002</v>
      </c>
      <c r="X73" s="27"/>
    </row>
    <row r="74" spans="1:24" ht="63" customHeight="1" x14ac:dyDescent="0.25">
      <c r="A74" s="151"/>
      <c r="B74" s="57"/>
      <c r="C74" s="10"/>
      <c r="D74" s="147"/>
      <c r="E74" s="149"/>
      <c r="F74" s="147"/>
      <c r="G74" s="147"/>
      <c r="H74" s="154"/>
      <c r="I74" s="147"/>
      <c r="J74" s="147"/>
      <c r="K74" s="16" t="s">
        <v>3</v>
      </c>
      <c r="L74" s="16" t="s">
        <v>9</v>
      </c>
      <c r="M74" s="20"/>
      <c r="N74" s="20"/>
      <c r="O74" s="27"/>
      <c r="P74" s="21"/>
      <c r="Q74" s="27"/>
      <c r="R74" s="27"/>
      <c r="S74" s="21"/>
      <c r="T74" s="27"/>
      <c r="U74" s="27"/>
      <c r="V74" s="21"/>
      <c r="W74" s="27"/>
      <c r="X74" s="27"/>
    </row>
    <row r="75" spans="1:24" ht="105" x14ac:dyDescent="0.25">
      <c r="A75" s="12" t="s">
        <v>116</v>
      </c>
      <c r="B75" s="57" t="s">
        <v>43</v>
      </c>
      <c r="C75" s="10" t="s">
        <v>117</v>
      </c>
      <c r="D75" s="58" t="s">
        <v>44</v>
      </c>
      <c r="E75" s="59" t="s">
        <v>118</v>
      </c>
      <c r="F75" s="60" t="s">
        <v>119</v>
      </c>
      <c r="G75" s="60" t="s">
        <v>120</v>
      </c>
      <c r="H75" s="77" t="s">
        <v>121</v>
      </c>
      <c r="I75" s="60" t="s">
        <v>122</v>
      </c>
      <c r="J75" s="60" t="s">
        <v>123</v>
      </c>
      <c r="K75" s="16" t="s">
        <v>9</v>
      </c>
      <c r="L75" s="16" t="s">
        <v>6</v>
      </c>
      <c r="M75" s="20">
        <v>120.3</v>
      </c>
      <c r="N75" s="20">
        <v>114.2</v>
      </c>
      <c r="O75" s="27">
        <v>3912</v>
      </c>
      <c r="P75" s="22">
        <f t="shared" si="2"/>
        <v>150.19999999999999</v>
      </c>
      <c r="Q75" s="29">
        <v>150.19999999999999</v>
      </c>
      <c r="R75" s="29"/>
      <c r="S75" s="22">
        <f t="shared" si="3"/>
        <v>150.19999999999999</v>
      </c>
      <c r="T75" s="29">
        <v>150.19999999999999</v>
      </c>
      <c r="U75" s="29"/>
      <c r="V75" s="22">
        <f t="shared" si="4"/>
        <v>150.19999999999999</v>
      </c>
      <c r="W75" s="29">
        <v>150.19999999999999</v>
      </c>
      <c r="X75" s="27"/>
    </row>
    <row r="76" spans="1:24" ht="30" x14ac:dyDescent="0.25">
      <c r="A76" s="12" t="s">
        <v>124</v>
      </c>
      <c r="B76" s="65"/>
      <c r="C76" s="10"/>
      <c r="D76" s="10"/>
      <c r="E76" s="65"/>
      <c r="F76" s="10"/>
      <c r="G76" s="10"/>
      <c r="H76" s="67"/>
      <c r="I76" s="68"/>
      <c r="J76" s="68"/>
      <c r="K76" s="16" t="s">
        <v>1</v>
      </c>
      <c r="L76" s="16" t="s">
        <v>1</v>
      </c>
      <c r="M76" s="20"/>
      <c r="N76" s="20"/>
      <c r="O76" s="27"/>
      <c r="P76" s="21">
        <f t="shared" si="2"/>
        <v>0</v>
      </c>
      <c r="Q76" s="27"/>
      <c r="R76" s="27"/>
      <c r="S76" s="21">
        <f t="shared" si="3"/>
        <v>0</v>
      </c>
      <c r="T76" s="27"/>
      <c r="U76" s="27"/>
      <c r="V76" s="21">
        <f t="shared" si="4"/>
        <v>0</v>
      </c>
      <c r="W76" s="27"/>
      <c r="X76" s="27"/>
    </row>
    <row r="77" spans="1:24" ht="133.5" customHeight="1" x14ac:dyDescent="0.25">
      <c r="A77" s="12" t="s">
        <v>125</v>
      </c>
      <c r="B77" s="59" t="s">
        <v>611</v>
      </c>
      <c r="C77" s="10" t="s">
        <v>612</v>
      </c>
      <c r="D77" s="60" t="s">
        <v>613</v>
      </c>
      <c r="E77" s="59" t="s">
        <v>127</v>
      </c>
      <c r="F77" s="60" t="s">
        <v>128</v>
      </c>
      <c r="G77" s="60" t="s">
        <v>129</v>
      </c>
      <c r="H77" s="69" t="s">
        <v>600</v>
      </c>
      <c r="I77" s="60" t="s">
        <v>122</v>
      </c>
      <c r="J77" s="60" t="s">
        <v>123</v>
      </c>
      <c r="K77" s="16" t="s">
        <v>9</v>
      </c>
      <c r="L77" s="16" t="s">
        <v>6</v>
      </c>
      <c r="M77" s="20">
        <v>288.3</v>
      </c>
      <c r="N77" s="20">
        <v>264.2</v>
      </c>
      <c r="O77" s="27">
        <v>455.8</v>
      </c>
      <c r="P77" s="22">
        <f t="shared" si="2"/>
        <v>328.8</v>
      </c>
      <c r="Q77" s="29">
        <v>328.8</v>
      </c>
      <c r="R77" s="28"/>
      <c r="S77" s="22">
        <f t="shared" si="3"/>
        <v>328.8</v>
      </c>
      <c r="T77" s="28">
        <v>328.8</v>
      </c>
      <c r="U77" s="28"/>
      <c r="V77" s="22">
        <f t="shared" si="4"/>
        <v>328.8</v>
      </c>
      <c r="W77" s="28">
        <v>328.8</v>
      </c>
      <c r="X77" s="27"/>
    </row>
    <row r="78" spans="1:24" ht="66.75" customHeight="1" x14ac:dyDescent="0.25">
      <c r="A78" s="133" t="s">
        <v>126</v>
      </c>
      <c r="B78" s="135" t="s">
        <v>599</v>
      </c>
      <c r="C78" s="129" t="s">
        <v>601</v>
      </c>
      <c r="D78" s="137" t="s">
        <v>547</v>
      </c>
      <c r="E78" s="134"/>
      <c r="F78" s="126"/>
      <c r="G78" s="126"/>
      <c r="H78" s="156" t="s">
        <v>602</v>
      </c>
      <c r="I78" s="126" t="s">
        <v>130</v>
      </c>
      <c r="J78" s="126" t="s">
        <v>123</v>
      </c>
      <c r="K78" s="26" t="s">
        <v>9</v>
      </c>
      <c r="L78" s="26" t="s">
        <v>7</v>
      </c>
      <c r="M78" s="20">
        <v>15324.2</v>
      </c>
      <c r="N78" s="20">
        <v>14663.5</v>
      </c>
      <c r="O78" s="27">
        <v>1113.8</v>
      </c>
      <c r="P78" s="21">
        <f t="shared" si="2"/>
        <v>12213.1</v>
      </c>
      <c r="Q78" s="27">
        <v>12213.1</v>
      </c>
      <c r="R78" s="27"/>
      <c r="S78" s="21">
        <f t="shared" si="3"/>
        <v>4616.3999999999996</v>
      </c>
      <c r="T78" s="27">
        <v>4616.3999999999996</v>
      </c>
      <c r="U78" s="27"/>
      <c r="V78" s="21">
        <f t="shared" si="4"/>
        <v>4631.3999999999996</v>
      </c>
      <c r="W78" s="27">
        <v>4631.3999999999996</v>
      </c>
      <c r="X78" s="27"/>
    </row>
    <row r="79" spans="1:24" ht="53.25" customHeight="1" x14ac:dyDescent="0.25">
      <c r="A79" s="155"/>
      <c r="B79" s="136"/>
      <c r="C79" s="129"/>
      <c r="D79" s="129"/>
      <c r="E79" s="136"/>
      <c r="F79" s="129"/>
      <c r="G79" s="129"/>
      <c r="H79" s="156"/>
      <c r="I79" s="126"/>
      <c r="J79" s="126"/>
      <c r="K79" s="26" t="s">
        <v>9</v>
      </c>
      <c r="L79" s="26" t="s">
        <v>6</v>
      </c>
      <c r="M79" s="20">
        <v>0</v>
      </c>
      <c r="N79" s="20">
        <v>0</v>
      </c>
      <c r="O79" s="27"/>
      <c r="P79" s="21">
        <f t="shared" si="2"/>
        <v>2727</v>
      </c>
      <c r="Q79" s="27">
        <v>2727</v>
      </c>
      <c r="R79" s="27"/>
      <c r="S79" s="21">
        <f t="shared" si="3"/>
        <v>2727</v>
      </c>
      <c r="T79" s="27">
        <v>2727</v>
      </c>
      <c r="U79" s="27"/>
      <c r="V79" s="21">
        <f t="shared" si="4"/>
        <v>2727</v>
      </c>
      <c r="W79" s="27">
        <v>2727</v>
      </c>
      <c r="X79" s="27"/>
    </row>
    <row r="80" spans="1:24" ht="108.75" customHeight="1" x14ac:dyDescent="0.25">
      <c r="A80" s="12" t="s">
        <v>131</v>
      </c>
      <c r="B80" s="65"/>
      <c r="C80" s="10"/>
      <c r="D80" s="10"/>
      <c r="E80" s="65"/>
      <c r="F80" s="10"/>
      <c r="G80" s="10"/>
      <c r="H80" s="67"/>
      <c r="I80" s="68"/>
      <c r="J80" s="68"/>
      <c r="K80" s="16" t="s">
        <v>1</v>
      </c>
      <c r="L80" s="16" t="s">
        <v>1</v>
      </c>
      <c r="M80" s="20"/>
      <c r="N80" s="20"/>
      <c r="O80" s="27"/>
      <c r="P80" s="21">
        <f t="shared" si="2"/>
        <v>0</v>
      </c>
      <c r="Q80" s="27"/>
      <c r="R80" s="27"/>
      <c r="S80" s="21">
        <f t="shared" si="3"/>
        <v>0</v>
      </c>
      <c r="T80" s="27"/>
      <c r="U80" s="27"/>
      <c r="V80" s="21">
        <f t="shared" si="4"/>
        <v>0</v>
      </c>
      <c r="W80" s="27"/>
      <c r="X80" s="27"/>
    </row>
    <row r="81" spans="1:24" ht="46.5" customHeight="1" x14ac:dyDescent="0.25">
      <c r="A81" s="133" t="s">
        <v>132</v>
      </c>
      <c r="B81" s="135" t="s">
        <v>43</v>
      </c>
      <c r="C81" s="129" t="s">
        <v>133</v>
      </c>
      <c r="D81" s="137" t="s">
        <v>44</v>
      </c>
      <c r="E81" s="134"/>
      <c r="F81" s="126"/>
      <c r="G81" s="126"/>
      <c r="H81" s="156" t="s">
        <v>600</v>
      </c>
      <c r="I81" s="138" t="s">
        <v>122</v>
      </c>
      <c r="J81" s="138" t="s">
        <v>123</v>
      </c>
      <c r="K81" s="16" t="s">
        <v>9</v>
      </c>
      <c r="L81" s="16" t="s">
        <v>6</v>
      </c>
      <c r="M81" s="20">
        <v>33656.9</v>
      </c>
      <c r="N81" s="20">
        <v>28411</v>
      </c>
      <c r="O81" s="27">
        <v>21925.5</v>
      </c>
      <c r="P81" s="22">
        <f>Q81+R81</f>
        <v>22100.6</v>
      </c>
      <c r="Q81" s="28">
        <v>22100.6</v>
      </c>
      <c r="R81" s="28"/>
      <c r="S81" s="22">
        <f t="shared" si="3"/>
        <v>19302</v>
      </c>
      <c r="T81" s="29">
        <v>19302</v>
      </c>
      <c r="U81" s="28"/>
      <c r="V81" s="22">
        <f t="shared" si="4"/>
        <v>19367.2</v>
      </c>
      <c r="W81" s="29">
        <v>19367.2</v>
      </c>
      <c r="X81" s="27"/>
    </row>
    <row r="82" spans="1:24" ht="75.75" customHeight="1" x14ac:dyDescent="0.25">
      <c r="A82" s="155"/>
      <c r="B82" s="136"/>
      <c r="C82" s="129"/>
      <c r="D82" s="129"/>
      <c r="E82" s="136"/>
      <c r="F82" s="129"/>
      <c r="G82" s="129"/>
      <c r="H82" s="134"/>
      <c r="I82" s="147"/>
      <c r="J82" s="147"/>
      <c r="K82" s="16" t="s">
        <v>9</v>
      </c>
      <c r="L82" s="16" t="s">
        <v>7</v>
      </c>
      <c r="M82" s="20"/>
      <c r="N82" s="20"/>
      <c r="O82" s="27">
        <v>9002.4</v>
      </c>
      <c r="P82" s="22">
        <f>Q82+R82</f>
        <v>0</v>
      </c>
      <c r="Q82" s="29"/>
      <c r="R82" s="28"/>
      <c r="S82" s="22"/>
      <c r="T82" s="28"/>
      <c r="U82" s="28"/>
      <c r="V82" s="22"/>
      <c r="W82" s="28"/>
      <c r="X82" s="27"/>
    </row>
    <row r="83" spans="1:24" ht="120" x14ac:dyDescent="0.25">
      <c r="A83" s="12" t="s">
        <v>134</v>
      </c>
      <c r="B83" s="57" t="s">
        <v>43</v>
      </c>
      <c r="C83" s="10" t="s">
        <v>133</v>
      </c>
      <c r="D83" s="58" t="s">
        <v>44</v>
      </c>
      <c r="E83" s="59"/>
      <c r="F83" s="60"/>
      <c r="G83" s="60"/>
      <c r="H83" s="69" t="s">
        <v>600</v>
      </c>
      <c r="I83" s="60" t="s">
        <v>122</v>
      </c>
      <c r="J83" s="60" t="s">
        <v>123</v>
      </c>
      <c r="K83" s="16" t="s">
        <v>9</v>
      </c>
      <c r="L83" s="16" t="s">
        <v>6</v>
      </c>
      <c r="M83" s="20">
        <v>8952.9</v>
      </c>
      <c r="N83" s="20">
        <v>8468.7000000000007</v>
      </c>
      <c r="O83" s="27">
        <v>11989.1</v>
      </c>
      <c r="P83" s="22">
        <f t="shared" si="2"/>
        <v>1683.1</v>
      </c>
      <c r="Q83" s="28">
        <v>1683.1</v>
      </c>
      <c r="R83" s="28"/>
      <c r="S83" s="22">
        <f t="shared" si="3"/>
        <v>2297.5</v>
      </c>
      <c r="T83" s="28">
        <v>2297.5</v>
      </c>
      <c r="U83" s="28"/>
      <c r="V83" s="22">
        <f t="shared" si="4"/>
        <v>2297.5</v>
      </c>
      <c r="W83" s="28">
        <v>2297.5</v>
      </c>
      <c r="X83" s="27"/>
    </row>
    <row r="84" spans="1:24" ht="79.5" customHeight="1" x14ac:dyDescent="0.25">
      <c r="A84" s="12" t="s">
        <v>135</v>
      </c>
      <c r="B84" s="65"/>
      <c r="C84" s="10"/>
      <c r="D84" s="10"/>
      <c r="E84" s="65"/>
      <c r="F84" s="10"/>
      <c r="G84" s="10"/>
      <c r="H84" s="67"/>
      <c r="I84" s="68"/>
      <c r="J84" s="68"/>
      <c r="K84" s="16" t="s">
        <v>1</v>
      </c>
      <c r="L84" s="16" t="s">
        <v>1</v>
      </c>
      <c r="M84" s="20"/>
      <c r="N84" s="20"/>
      <c r="O84" s="27"/>
      <c r="P84" s="21">
        <f t="shared" si="2"/>
        <v>0</v>
      </c>
      <c r="Q84" s="27"/>
      <c r="R84" s="27"/>
      <c r="S84" s="21">
        <f t="shared" si="3"/>
        <v>0</v>
      </c>
      <c r="T84" s="27"/>
      <c r="U84" s="27"/>
      <c r="V84" s="21">
        <f t="shared" si="4"/>
        <v>0</v>
      </c>
      <c r="W84" s="27"/>
      <c r="X84" s="27"/>
    </row>
    <row r="85" spans="1:24" ht="409.5" x14ac:dyDescent="0.25">
      <c r="A85" s="12" t="s">
        <v>428</v>
      </c>
      <c r="B85" s="65"/>
      <c r="C85" s="10"/>
      <c r="D85" s="10"/>
      <c r="E85" s="65"/>
      <c r="F85" s="10"/>
      <c r="G85" s="10"/>
      <c r="H85" s="67"/>
      <c r="I85" s="68"/>
      <c r="J85" s="68"/>
      <c r="K85" s="16" t="s">
        <v>1</v>
      </c>
      <c r="L85" s="16" t="s">
        <v>1</v>
      </c>
      <c r="M85" s="20"/>
      <c r="N85" s="20"/>
      <c r="O85" s="27"/>
      <c r="P85" s="21">
        <f t="shared" si="2"/>
        <v>0</v>
      </c>
      <c r="Q85" s="27"/>
      <c r="R85" s="27"/>
      <c r="S85" s="21">
        <f t="shared" si="3"/>
        <v>0</v>
      </c>
      <c r="T85" s="27"/>
      <c r="U85" s="27"/>
      <c r="V85" s="21">
        <f t="shared" si="4"/>
        <v>0</v>
      </c>
      <c r="W85" s="27"/>
      <c r="X85" s="27"/>
    </row>
    <row r="86" spans="1:24" ht="135" x14ac:dyDescent="0.25">
      <c r="A86" s="12" t="s">
        <v>136</v>
      </c>
      <c r="B86" s="65"/>
      <c r="C86" s="10"/>
      <c r="D86" s="10"/>
      <c r="E86" s="65"/>
      <c r="F86" s="10"/>
      <c r="G86" s="10"/>
      <c r="H86" s="67"/>
      <c r="I86" s="68"/>
      <c r="J86" s="68"/>
      <c r="K86" s="26"/>
      <c r="L86" s="26"/>
      <c r="M86" s="20"/>
      <c r="N86" s="20"/>
      <c r="O86" s="27"/>
      <c r="P86" s="21">
        <f t="shared" si="2"/>
        <v>0</v>
      </c>
      <c r="Q86" s="27"/>
      <c r="R86" s="27"/>
      <c r="S86" s="21">
        <f t="shared" si="3"/>
        <v>0</v>
      </c>
      <c r="T86" s="27"/>
      <c r="U86" s="27"/>
      <c r="V86" s="21">
        <f t="shared" si="4"/>
        <v>0</v>
      </c>
      <c r="W86" s="27"/>
      <c r="X86" s="27"/>
    </row>
    <row r="87" spans="1:24" ht="150" x14ac:dyDescent="0.25">
      <c r="A87" s="12" t="s">
        <v>137</v>
      </c>
      <c r="B87" s="65"/>
      <c r="C87" s="10"/>
      <c r="D87" s="10"/>
      <c r="E87" s="65"/>
      <c r="F87" s="10"/>
      <c r="G87" s="10"/>
      <c r="H87" s="67"/>
      <c r="I87" s="68"/>
      <c r="J87" s="68"/>
      <c r="K87" s="16" t="s">
        <v>1</v>
      </c>
      <c r="L87" s="16" t="s">
        <v>1</v>
      </c>
      <c r="M87" s="20"/>
      <c r="N87" s="20"/>
      <c r="O87" s="27"/>
      <c r="P87" s="21">
        <f t="shared" si="2"/>
        <v>0</v>
      </c>
      <c r="Q87" s="27"/>
      <c r="R87" s="27"/>
      <c r="S87" s="21">
        <f t="shared" si="3"/>
        <v>0</v>
      </c>
      <c r="T87" s="27"/>
      <c r="U87" s="27"/>
      <c r="V87" s="21">
        <f t="shared" si="4"/>
        <v>0</v>
      </c>
      <c r="W87" s="27"/>
      <c r="X87" s="27"/>
    </row>
    <row r="88" spans="1:24" ht="210" x14ac:dyDescent="0.25">
      <c r="A88" s="12" t="s">
        <v>138</v>
      </c>
      <c r="B88" s="142" t="s">
        <v>570</v>
      </c>
      <c r="C88" s="142" t="s">
        <v>571</v>
      </c>
      <c r="D88" s="142" t="s">
        <v>572</v>
      </c>
      <c r="E88" s="65" t="s">
        <v>576</v>
      </c>
      <c r="F88" s="10" t="s">
        <v>46</v>
      </c>
      <c r="G88" s="10" t="s">
        <v>577</v>
      </c>
      <c r="H88" s="59" t="s">
        <v>573</v>
      </c>
      <c r="I88" s="60" t="s">
        <v>568</v>
      </c>
      <c r="J88" s="60" t="s">
        <v>574</v>
      </c>
      <c r="K88" s="26" t="s">
        <v>6</v>
      </c>
      <c r="L88" s="26" t="s">
        <v>11</v>
      </c>
      <c r="M88" s="20"/>
      <c r="N88" s="20"/>
      <c r="O88" s="27"/>
      <c r="P88" s="21">
        <f t="shared" si="2"/>
        <v>200</v>
      </c>
      <c r="Q88" s="27">
        <v>200</v>
      </c>
      <c r="R88" s="27"/>
      <c r="S88" s="21">
        <f t="shared" si="3"/>
        <v>200</v>
      </c>
      <c r="T88" s="37">
        <v>200</v>
      </c>
      <c r="U88" s="27"/>
      <c r="V88" s="21">
        <f t="shared" si="4"/>
        <v>200</v>
      </c>
      <c r="W88" s="37">
        <v>200</v>
      </c>
      <c r="X88" s="27"/>
    </row>
    <row r="89" spans="1:24" ht="15.75" hidden="1" customHeight="1" x14ac:dyDescent="0.25">
      <c r="A89" s="12"/>
      <c r="B89" s="136"/>
      <c r="C89" s="136"/>
      <c r="D89" s="136"/>
      <c r="E89" s="65"/>
      <c r="F89" s="10"/>
      <c r="G89" s="10"/>
      <c r="H89" s="67" t="s">
        <v>575</v>
      </c>
      <c r="I89" s="68"/>
      <c r="J89" s="68"/>
      <c r="K89" s="16" t="s">
        <v>1</v>
      </c>
      <c r="L89" s="16" t="s">
        <v>1</v>
      </c>
      <c r="M89" s="20"/>
      <c r="N89" s="20"/>
      <c r="O89" s="27"/>
      <c r="P89" s="21"/>
      <c r="Q89" s="27"/>
      <c r="R89" s="27"/>
      <c r="S89" s="21"/>
      <c r="T89" s="27"/>
      <c r="U89" s="27"/>
      <c r="V89" s="21"/>
      <c r="W89" s="27"/>
      <c r="X89" s="27"/>
    </row>
    <row r="90" spans="1:24" ht="15.75" hidden="1" x14ac:dyDescent="0.25">
      <c r="A90" s="12"/>
      <c r="B90" s="65"/>
      <c r="C90" s="10"/>
      <c r="D90" s="10"/>
      <c r="E90" s="65"/>
      <c r="F90" s="10"/>
      <c r="G90" s="10"/>
      <c r="H90" s="67"/>
      <c r="I90" s="68"/>
      <c r="J90" s="68"/>
      <c r="K90" s="16" t="s">
        <v>1</v>
      </c>
      <c r="L90" s="16" t="s">
        <v>1</v>
      </c>
      <c r="M90" s="20"/>
      <c r="N90" s="20"/>
      <c r="O90" s="27"/>
      <c r="P90" s="21"/>
      <c r="Q90" s="27"/>
      <c r="R90" s="27"/>
      <c r="S90" s="21"/>
      <c r="T90" s="27"/>
      <c r="U90" s="27"/>
      <c r="V90" s="21"/>
      <c r="W90" s="27"/>
      <c r="X90" s="27"/>
    </row>
    <row r="91" spans="1:24" ht="60" x14ac:dyDescent="0.25">
      <c r="A91" s="12" t="s">
        <v>139</v>
      </c>
      <c r="B91" s="65"/>
      <c r="C91" s="10"/>
      <c r="D91" s="10"/>
      <c r="E91" s="65"/>
      <c r="F91" s="10"/>
      <c r="G91" s="10"/>
      <c r="H91" s="67"/>
      <c r="I91" s="68"/>
      <c r="J91" s="68"/>
      <c r="K91" s="16" t="s">
        <v>1</v>
      </c>
      <c r="L91" s="16" t="s">
        <v>1</v>
      </c>
      <c r="M91" s="20"/>
      <c r="N91" s="20"/>
      <c r="O91" s="27"/>
      <c r="P91" s="21">
        <f t="shared" si="2"/>
        <v>0</v>
      </c>
      <c r="Q91" s="27"/>
      <c r="R91" s="27"/>
      <c r="S91" s="21">
        <f t="shared" si="3"/>
        <v>0</v>
      </c>
      <c r="T91" s="27"/>
      <c r="U91" s="27"/>
      <c r="V91" s="21">
        <f t="shared" si="4"/>
        <v>0</v>
      </c>
      <c r="W91" s="27"/>
      <c r="X91" s="27"/>
    </row>
    <row r="92" spans="1:24" ht="90" x14ac:dyDescent="0.25">
      <c r="A92" s="12" t="s">
        <v>140</v>
      </c>
      <c r="B92" s="65"/>
      <c r="C92" s="10"/>
      <c r="D92" s="10"/>
      <c r="E92" s="65"/>
      <c r="F92" s="10"/>
      <c r="G92" s="10"/>
      <c r="H92" s="67"/>
      <c r="I92" s="68"/>
      <c r="J92" s="68"/>
      <c r="K92" s="16" t="s">
        <v>1</v>
      </c>
      <c r="L92" s="16" t="s">
        <v>1</v>
      </c>
      <c r="M92" s="20"/>
      <c r="N92" s="20"/>
      <c r="O92" s="27"/>
      <c r="P92" s="21">
        <f t="shared" si="2"/>
        <v>0</v>
      </c>
      <c r="Q92" s="27"/>
      <c r="R92" s="27"/>
      <c r="S92" s="21">
        <f t="shared" si="3"/>
        <v>0</v>
      </c>
      <c r="T92" s="27"/>
      <c r="U92" s="27"/>
      <c r="V92" s="21">
        <f t="shared" si="4"/>
        <v>0</v>
      </c>
      <c r="W92" s="27"/>
      <c r="X92" s="27"/>
    </row>
    <row r="93" spans="1:24" ht="60" x14ac:dyDescent="0.25">
      <c r="A93" s="12" t="s">
        <v>141</v>
      </c>
      <c r="B93" s="65"/>
      <c r="C93" s="10"/>
      <c r="D93" s="10"/>
      <c r="E93" s="65"/>
      <c r="F93" s="10"/>
      <c r="G93" s="10"/>
      <c r="H93" s="67"/>
      <c r="I93" s="68"/>
      <c r="J93" s="68"/>
      <c r="K93" s="16" t="s">
        <v>1</v>
      </c>
      <c r="L93" s="16" t="s">
        <v>1</v>
      </c>
      <c r="M93" s="20"/>
      <c r="N93" s="20"/>
      <c r="O93" s="27"/>
      <c r="P93" s="21">
        <f t="shared" si="2"/>
        <v>0</v>
      </c>
      <c r="Q93" s="27"/>
      <c r="R93" s="27"/>
      <c r="S93" s="21">
        <f t="shared" si="3"/>
        <v>0</v>
      </c>
      <c r="T93" s="27"/>
      <c r="U93" s="27"/>
      <c r="V93" s="21">
        <f t="shared" si="4"/>
        <v>0</v>
      </c>
      <c r="W93" s="27"/>
      <c r="X93" s="27"/>
    </row>
    <row r="94" spans="1:24" ht="45" x14ac:dyDescent="0.25">
      <c r="A94" s="12" t="s">
        <v>142</v>
      </c>
      <c r="B94" s="65"/>
      <c r="C94" s="10"/>
      <c r="D94" s="10"/>
      <c r="E94" s="65"/>
      <c r="F94" s="10"/>
      <c r="G94" s="10"/>
      <c r="H94" s="67"/>
      <c r="I94" s="68"/>
      <c r="J94" s="68"/>
      <c r="K94" s="16" t="s">
        <v>1</v>
      </c>
      <c r="L94" s="16" t="s">
        <v>1</v>
      </c>
      <c r="M94" s="20"/>
      <c r="N94" s="20"/>
      <c r="O94" s="27"/>
      <c r="P94" s="21">
        <f t="shared" si="2"/>
        <v>0</v>
      </c>
      <c r="Q94" s="27"/>
      <c r="R94" s="27"/>
      <c r="S94" s="21">
        <f t="shared" si="3"/>
        <v>0</v>
      </c>
      <c r="T94" s="27"/>
      <c r="U94" s="27"/>
      <c r="V94" s="21">
        <f t="shared" si="4"/>
        <v>0</v>
      </c>
      <c r="W94" s="27"/>
      <c r="X94" s="27"/>
    </row>
    <row r="95" spans="1:24" ht="122.25" customHeight="1" x14ac:dyDescent="0.25">
      <c r="A95" s="12" t="s">
        <v>143</v>
      </c>
      <c r="B95" s="57" t="s">
        <v>599</v>
      </c>
      <c r="C95" s="10" t="s">
        <v>606</v>
      </c>
      <c r="D95" s="58" t="s">
        <v>547</v>
      </c>
      <c r="E95" s="59"/>
      <c r="F95" s="60"/>
      <c r="G95" s="60"/>
      <c r="H95" s="66" t="s">
        <v>543</v>
      </c>
      <c r="I95" s="85" t="s">
        <v>607</v>
      </c>
      <c r="J95" s="64" t="s">
        <v>544</v>
      </c>
      <c r="K95" s="26" t="s">
        <v>8</v>
      </c>
      <c r="L95" s="26" t="s">
        <v>9</v>
      </c>
      <c r="M95" s="20">
        <v>797.4</v>
      </c>
      <c r="N95" s="20">
        <v>756.8</v>
      </c>
      <c r="O95" s="27">
        <v>797.4</v>
      </c>
      <c r="P95" s="21">
        <f t="shared" si="2"/>
        <v>797.4</v>
      </c>
      <c r="Q95" s="27">
        <v>797.4</v>
      </c>
      <c r="R95" s="27"/>
      <c r="S95" s="21">
        <f t="shared" si="3"/>
        <v>797.4</v>
      </c>
      <c r="T95" s="27">
        <v>797.4</v>
      </c>
      <c r="U95" s="27"/>
      <c r="V95" s="21">
        <f t="shared" si="4"/>
        <v>797.4</v>
      </c>
      <c r="W95" s="27">
        <v>797.4</v>
      </c>
      <c r="X95" s="27"/>
    </row>
    <row r="96" spans="1:24" ht="150" x14ac:dyDescent="0.25">
      <c r="A96" s="12" t="s">
        <v>145</v>
      </c>
      <c r="B96" s="59" t="s">
        <v>614</v>
      </c>
      <c r="C96" s="10" t="s">
        <v>615</v>
      </c>
      <c r="D96" s="60" t="s">
        <v>616</v>
      </c>
      <c r="E96" s="59" t="s">
        <v>146</v>
      </c>
      <c r="F96" s="60" t="s">
        <v>46</v>
      </c>
      <c r="G96" s="64">
        <v>39787</v>
      </c>
      <c r="H96" s="65" t="s">
        <v>608</v>
      </c>
      <c r="I96" s="60" t="s">
        <v>609</v>
      </c>
      <c r="J96" s="60" t="s">
        <v>610</v>
      </c>
      <c r="K96" s="26" t="s">
        <v>8</v>
      </c>
      <c r="L96" s="26" t="s">
        <v>13</v>
      </c>
      <c r="M96" s="20">
        <v>3940</v>
      </c>
      <c r="N96" s="20">
        <v>3903.2</v>
      </c>
      <c r="O96" s="27">
        <v>2117.4</v>
      </c>
      <c r="P96" s="21">
        <f t="shared" si="2"/>
        <v>2244.9</v>
      </c>
      <c r="Q96" s="27">
        <v>2244.9</v>
      </c>
      <c r="R96" s="27"/>
      <c r="S96" s="21">
        <f t="shared" si="3"/>
        <v>2244.9</v>
      </c>
      <c r="T96" s="27">
        <v>2244.9</v>
      </c>
      <c r="U96" s="27"/>
      <c r="V96" s="21">
        <f t="shared" si="4"/>
        <v>2244.9</v>
      </c>
      <c r="W96" s="27">
        <v>2244.9</v>
      </c>
      <c r="X96" s="27"/>
    </row>
    <row r="97" spans="1:24" ht="45" x14ac:dyDescent="0.25">
      <c r="A97" s="12" t="s">
        <v>147</v>
      </c>
      <c r="B97" s="65"/>
      <c r="C97" s="10"/>
      <c r="D97" s="10"/>
      <c r="E97" s="65"/>
      <c r="F97" s="10"/>
      <c r="G97" s="10"/>
      <c r="H97" s="67"/>
      <c r="I97" s="68"/>
      <c r="J97" s="68"/>
      <c r="K97" s="16" t="s">
        <v>1</v>
      </c>
      <c r="L97" s="16" t="s">
        <v>1</v>
      </c>
      <c r="M97" s="20"/>
      <c r="N97" s="20"/>
      <c r="O97" s="27"/>
      <c r="P97" s="21">
        <f t="shared" si="2"/>
        <v>0</v>
      </c>
      <c r="Q97" s="27"/>
      <c r="R97" s="27"/>
      <c r="S97" s="21">
        <f t="shared" si="3"/>
        <v>0</v>
      </c>
      <c r="T97" s="27"/>
      <c r="U97" s="27"/>
      <c r="V97" s="21">
        <f t="shared" si="4"/>
        <v>0</v>
      </c>
      <c r="W97" s="27"/>
      <c r="X97" s="27"/>
    </row>
    <row r="98" spans="1:24" ht="175.5" customHeight="1" x14ac:dyDescent="0.25">
      <c r="A98" s="46" t="s">
        <v>148</v>
      </c>
      <c r="B98" s="57" t="s">
        <v>43</v>
      </c>
      <c r="C98" s="10" t="s">
        <v>149</v>
      </c>
      <c r="D98" s="58" t="s">
        <v>44</v>
      </c>
      <c r="E98" s="70"/>
      <c r="F98" s="60"/>
      <c r="G98" s="60"/>
      <c r="H98" s="69" t="s">
        <v>541</v>
      </c>
      <c r="I98" s="60" t="s">
        <v>150</v>
      </c>
      <c r="J98" s="64" t="s">
        <v>542</v>
      </c>
      <c r="K98" s="16" t="s">
        <v>10</v>
      </c>
      <c r="L98" s="16" t="s">
        <v>10</v>
      </c>
      <c r="M98" s="20">
        <v>633.1</v>
      </c>
      <c r="N98" s="20">
        <v>495.7</v>
      </c>
      <c r="O98" s="27">
        <v>538.6</v>
      </c>
      <c r="P98" s="21">
        <f t="shared" si="2"/>
        <v>298.2</v>
      </c>
      <c r="Q98" s="37">
        <v>298.2</v>
      </c>
      <c r="R98" s="37"/>
      <c r="S98" s="21">
        <f t="shared" si="3"/>
        <v>298.2</v>
      </c>
      <c r="T98" s="37">
        <v>298.2</v>
      </c>
      <c r="U98" s="37"/>
      <c r="V98" s="21">
        <f>W98+X98</f>
        <v>298.2</v>
      </c>
      <c r="W98" s="37">
        <v>298.2</v>
      </c>
      <c r="X98" s="37"/>
    </row>
    <row r="99" spans="1:24" ht="135" x14ac:dyDescent="0.25">
      <c r="A99" s="12" t="s">
        <v>151</v>
      </c>
      <c r="B99" s="65"/>
      <c r="C99" s="10"/>
      <c r="D99" s="10"/>
      <c r="E99" s="65"/>
      <c r="F99" s="10"/>
      <c r="G99" s="10"/>
      <c r="H99" s="67"/>
      <c r="I99" s="68"/>
      <c r="J99" s="68"/>
      <c r="K99" s="16" t="s">
        <v>1</v>
      </c>
      <c r="L99" s="16" t="s">
        <v>1</v>
      </c>
      <c r="M99" s="20"/>
      <c r="N99" s="20"/>
      <c r="O99" s="27"/>
      <c r="P99" s="21">
        <f t="shared" si="2"/>
        <v>0</v>
      </c>
      <c r="Q99" s="27"/>
      <c r="R99" s="27"/>
      <c r="S99" s="21">
        <f t="shared" si="3"/>
        <v>0</v>
      </c>
      <c r="T99" s="27"/>
      <c r="U99" s="27"/>
      <c r="V99" s="21">
        <f t="shared" si="4"/>
        <v>0</v>
      </c>
      <c r="W99" s="27"/>
      <c r="X99" s="27"/>
    </row>
    <row r="100" spans="1:24" ht="120" x14ac:dyDescent="0.25">
      <c r="A100" s="12" t="s">
        <v>152</v>
      </c>
      <c r="B100" s="65" t="s">
        <v>617</v>
      </c>
      <c r="C100" s="10" t="s">
        <v>618</v>
      </c>
      <c r="D100" s="10" t="s">
        <v>619</v>
      </c>
      <c r="E100" s="65" t="s">
        <v>620</v>
      </c>
      <c r="F100" s="10" t="s">
        <v>48</v>
      </c>
      <c r="G100" s="10" t="s">
        <v>621</v>
      </c>
      <c r="H100" s="59" t="s">
        <v>440</v>
      </c>
      <c r="I100" s="121" t="s">
        <v>70</v>
      </c>
      <c r="J100" s="120" t="s">
        <v>441</v>
      </c>
      <c r="K100" s="16" t="s">
        <v>6</v>
      </c>
      <c r="L100" s="16" t="s">
        <v>11</v>
      </c>
      <c r="M100" s="20"/>
      <c r="N100" s="20"/>
      <c r="O100" s="27"/>
      <c r="P100" s="21">
        <f t="shared" si="2"/>
        <v>500</v>
      </c>
      <c r="Q100" s="27">
        <v>500</v>
      </c>
      <c r="R100" s="27"/>
      <c r="S100" s="21">
        <f t="shared" si="3"/>
        <v>500</v>
      </c>
      <c r="T100" s="27">
        <v>500</v>
      </c>
      <c r="U100" s="27"/>
      <c r="V100" s="21">
        <f t="shared" si="4"/>
        <v>500</v>
      </c>
      <c r="W100" s="27">
        <v>500</v>
      </c>
      <c r="X100" s="27"/>
    </row>
    <row r="101" spans="1:24" ht="15.75" x14ac:dyDescent="0.25">
      <c r="A101" s="12" t="s">
        <v>153</v>
      </c>
      <c r="B101" s="65"/>
      <c r="C101" s="10"/>
      <c r="D101" s="10"/>
      <c r="E101" s="65"/>
      <c r="F101" s="10"/>
      <c r="G101" s="10"/>
      <c r="H101" s="67"/>
      <c r="I101" s="68"/>
      <c r="J101" s="68"/>
      <c r="K101" s="16" t="s">
        <v>1</v>
      </c>
      <c r="L101" s="16" t="s">
        <v>1</v>
      </c>
      <c r="M101" s="20"/>
      <c r="N101" s="20"/>
      <c r="O101" s="27"/>
      <c r="P101" s="21">
        <f t="shared" si="2"/>
        <v>0</v>
      </c>
      <c r="Q101" s="27"/>
      <c r="R101" s="27"/>
      <c r="S101" s="21">
        <f t="shared" si="3"/>
        <v>0</v>
      </c>
      <c r="T101" s="27"/>
      <c r="U101" s="27"/>
      <c r="V101" s="21">
        <f t="shared" si="4"/>
        <v>0</v>
      </c>
      <c r="W101" s="27"/>
      <c r="X101" s="27"/>
    </row>
    <row r="102" spans="1:24" ht="60" x14ac:dyDescent="0.25">
      <c r="A102" s="12" t="s">
        <v>154</v>
      </c>
      <c r="B102" s="65"/>
      <c r="C102" s="10"/>
      <c r="D102" s="10"/>
      <c r="E102" s="65"/>
      <c r="F102" s="10"/>
      <c r="G102" s="10"/>
      <c r="H102" s="67"/>
      <c r="I102" s="68"/>
      <c r="J102" s="68"/>
      <c r="K102" s="16" t="s">
        <v>1</v>
      </c>
      <c r="L102" s="16" t="s">
        <v>1</v>
      </c>
      <c r="M102" s="20"/>
      <c r="N102" s="20"/>
      <c r="O102" s="27"/>
      <c r="P102" s="21">
        <f t="shared" si="2"/>
        <v>0</v>
      </c>
      <c r="Q102" s="27"/>
      <c r="R102" s="27"/>
      <c r="S102" s="21">
        <f t="shared" si="3"/>
        <v>0</v>
      </c>
      <c r="T102" s="27"/>
      <c r="U102" s="27"/>
      <c r="V102" s="21">
        <f t="shared" si="4"/>
        <v>0</v>
      </c>
      <c r="W102" s="27"/>
      <c r="X102" s="27"/>
    </row>
    <row r="103" spans="1:24" ht="30" x14ac:dyDescent="0.25">
      <c r="A103" s="12" t="s">
        <v>155</v>
      </c>
      <c r="B103" s="65"/>
      <c r="C103" s="10"/>
      <c r="D103" s="10"/>
      <c r="E103" s="65"/>
      <c r="F103" s="10"/>
      <c r="G103" s="10"/>
      <c r="H103" s="67"/>
      <c r="I103" s="68"/>
      <c r="J103" s="68"/>
      <c r="K103" s="16" t="s">
        <v>1</v>
      </c>
      <c r="L103" s="16" t="s">
        <v>1</v>
      </c>
      <c r="M103" s="20"/>
      <c r="N103" s="20"/>
      <c r="O103" s="27"/>
      <c r="P103" s="21">
        <f t="shared" si="2"/>
        <v>0</v>
      </c>
      <c r="Q103" s="27"/>
      <c r="R103" s="27"/>
      <c r="S103" s="21">
        <f t="shared" si="3"/>
        <v>0</v>
      </c>
      <c r="T103" s="27"/>
      <c r="U103" s="27"/>
      <c r="V103" s="21">
        <f t="shared" si="4"/>
        <v>0</v>
      </c>
      <c r="W103" s="27"/>
      <c r="X103" s="27"/>
    </row>
    <row r="104" spans="1:24" ht="45" x14ac:dyDescent="0.25">
      <c r="A104" s="12" t="s">
        <v>156</v>
      </c>
      <c r="B104" s="65"/>
      <c r="C104" s="10"/>
      <c r="D104" s="10"/>
      <c r="E104" s="65"/>
      <c r="F104" s="10"/>
      <c r="G104" s="10"/>
      <c r="H104" s="67"/>
      <c r="I104" s="68"/>
      <c r="J104" s="68"/>
      <c r="K104" s="16" t="s">
        <v>1</v>
      </c>
      <c r="L104" s="16" t="s">
        <v>1</v>
      </c>
      <c r="M104" s="20"/>
      <c r="N104" s="20"/>
      <c r="O104" s="27"/>
      <c r="P104" s="21">
        <f t="shared" si="2"/>
        <v>0</v>
      </c>
      <c r="Q104" s="27"/>
      <c r="R104" s="27"/>
      <c r="S104" s="21">
        <f t="shared" si="3"/>
        <v>0</v>
      </c>
      <c r="T104" s="27"/>
      <c r="U104" s="27"/>
      <c r="V104" s="21">
        <f t="shared" si="4"/>
        <v>0</v>
      </c>
      <c r="W104" s="27"/>
      <c r="X104" s="27"/>
    </row>
    <row r="105" spans="1:24" ht="90" x14ac:dyDescent="0.25">
      <c r="A105" s="12" t="s">
        <v>157</v>
      </c>
      <c r="B105" s="65"/>
      <c r="C105" s="10"/>
      <c r="D105" s="10"/>
      <c r="E105" s="65"/>
      <c r="F105" s="10"/>
      <c r="G105" s="10"/>
      <c r="H105" s="67"/>
      <c r="I105" s="68"/>
      <c r="J105" s="68"/>
      <c r="K105" s="16" t="s">
        <v>1</v>
      </c>
      <c r="L105" s="16" t="s">
        <v>1</v>
      </c>
      <c r="M105" s="20"/>
      <c r="N105" s="20"/>
      <c r="O105" s="27"/>
      <c r="P105" s="21">
        <f t="shared" si="2"/>
        <v>0</v>
      </c>
      <c r="Q105" s="27"/>
      <c r="R105" s="27"/>
      <c r="S105" s="21">
        <f t="shared" si="3"/>
        <v>0</v>
      </c>
      <c r="T105" s="27"/>
      <c r="U105" s="27"/>
      <c r="V105" s="21">
        <f t="shared" si="4"/>
        <v>0</v>
      </c>
      <c r="W105" s="27"/>
      <c r="X105" s="27"/>
    </row>
    <row r="106" spans="1:24" ht="120" x14ac:dyDescent="0.25">
      <c r="A106" s="12" t="s">
        <v>158</v>
      </c>
      <c r="B106" s="65"/>
      <c r="C106" s="10"/>
      <c r="D106" s="10"/>
      <c r="E106" s="65"/>
      <c r="F106" s="10"/>
      <c r="G106" s="10"/>
      <c r="H106" s="67"/>
      <c r="I106" s="68"/>
      <c r="J106" s="68"/>
      <c r="K106" s="16" t="s">
        <v>1</v>
      </c>
      <c r="L106" s="16" t="s">
        <v>1</v>
      </c>
      <c r="M106" s="20"/>
      <c r="N106" s="20"/>
      <c r="O106" s="27"/>
      <c r="P106" s="21">
        <f t="shared" si="2"/>
        <v>0</v>
      </c>
      <c r="Q106" s="27"/>
      <c r="R106" s="27"/>
      <c r="S106" s="21">
        <f t="shared" si="3"/>
        <v>0</v>
      </c>
      <c r="T106" s="27"/>
      <c r="U106" s="27"/>
      <c r="V106" s="21">
        <f t="shared" si="4"/>
        <v>0</v>
      </c>
      <c r="W106" s="27"/>
      <c r="X106" s="27"/>
    </row>
    <row r="107" spans="1:24" ht="45" x14ac:dyDescent="0.25">
      <c r="A107" s="12" t="s">
        <v>159</v>
      </c>
      <c r="B107" s="65"/>
      <c r="C107" s="10"/>
      <c r="D107" s="10"/>
      <c r="E107" s="65"/>
      <c r="F107" s="10"/>
      <c r="G107" s="10"/>
      <c r="H107" s="67"/>
      <c r="I107" s="68"/>
      <c r="J107" s="68"/>
      <c r="K107" s="16" t="s">
        <v>1</v>
      </c>
      <c r="L107" s="16" t="s">
        <v>1</v>
      </c>
      <c r="M107" s="20"/>
      <c r="N107" s="20"/>
      <c r="O107" s="27"/>
      <c r="P107" s="21">
        <f t="shared" si="2"/>
        <v>0</v>
      </c>
      <c r="Q107" s="27"/>
      <c r="R107" s="27"/>
      <c r="S107" s="21">
        <f t="shared" si="3"/>
        <v>0</v>
      </c>
      <c r="T107" s="27"/>
      <c r="U107" s="27"/>
      <c r="V107" s="21">
        <f t="shared" si="4"/>
        <v>0</v>
      </c>
      <c r="W107" s="27"/>
      <c r="X107" s="27"/>
    </row>
    <row r="108" spans="1:24" ht="90" x14ac:dyDescent="0.25">
      <c r="A108" s="55" t="s">
        <v>160</v>
      </c>
      <c r="B108" s="71"/>
      <c r="C108" s="72"/>
      <c r="D108" s="72"/>
      <c r="E108" s="71"/>
      <c r="F108" s="72"/>
      <c r="G108" s="72"/>
      <c r="H108" s="73"/>
      <c r="I108" s="74"/>
      <c r="J108" s="74"/>
      <c r="K108" s="30" t="s">
        <v>1</v>
      </c>
      <c r="L108" s="30" t="s">
        <v>1</v>
      </c>
      <c r="M108" s="17">
        <f t="shared" ref="M108:R108" si="6">SUM(M109:M153)</f>
        <v>191975.9</v>
      </c>
      <c r="N108" s="17">
        <f t="shared" si="6"/>
        <v>179811.90000000002</v>
      </c>
      <c r="O108" s="31">
        <f t="shared" si="6"/>
        <v>250493.30000000002</v>
      </c>
      <c r="P108" s="31">
        <f t="shared" si="6"/>
        <v>222256.19999999995</v>
      </c>
      <c r="Q108" s="31">
        <f t="shared" si="6"/>
        <v>222256.19999999995</v>
      </c>
      <c r="R108" s="31">
        <f t="shared" si="6"/>
        <v>0</v>
      </c>
      <c r="S108" s="18">
        <f t="shared" si="3"/>
        <v>228297.79999999996</v>
      </c>
      <c r="T108" s="31">
        <f>SUM(T109:T153)</f>
        <v>228297.79999999996</v>
      </c>
      <c r="U108" s="31">
        <f>SUM(U109:U153)</f>
        <v>0</v>
      </c>
      <c r="V108" s="18">
        <f t="shared" si="4"/>
        <v>224003.59999999995</v>
      </c>
      <c r="W108" s="31">
        <f>SUM(W109:W153)</f>
        <v>224003.59999999995</v>
      </c>
      <c r="X108" s="31">
        <f>SUM(X109:X153)</f>
        <v>0</v>
      </c>
    </row>
    <row r="109" spans="1:24" ht="15.75" customHeight="1" x14ac:dyDescent="0.25">
      <c r="A109" s="157" t="s">
        <v>448</v>
      </c>
      <c r="B109" s="136" t="s">
        <v>161</v>
      </c>
      <c r="C109" s="159" t="s">
        <v>46</v>
      </c>
      <c r="D109" s="159" t="s">
        <v>162</v>
      </c>
      <c r="E109" s="161" t="s">
        <v>163</v>
      </c>
      <c r="F109" s="159" t="s">
        <v>46</v>
      </c>
      <c r="G109" s="165" t="s">
        <v>622</v>
      </c>
      <c r="H109" s="153" t="s">
        <v>164</v>
      </c>
      <c r="I109" s="138" t="s">
        <v>46</v>
      </c>
      <c r="J109" s="138" t="s">
        <v>165</v>
      </c>
      <c r="K109" s="26" t="s">
        <v>0</v>
      </c>
      <c r="L109" s="26" t="s">
        <v>8</v>
      </c>
      <c r="M109" s="20">
        <v>26265.7</v>
      </c>
      <c r="N109" s="20">
        <v>24150.7</v>
      </c>
      <c r="O109" s="27">
        <v>30590</v>
      </c>
      <c r="P109" s="32">
        <f t="shared" ref="P109:P115" si="7">Q109+R109</f>
        <v>29159.9</v>
      </c>
      <c r="Q109" s="27">
        <v>29159.9</v>
      </c>
      <c r="R109" s="27"/>
      <c r="S109" s="21">
        <f t="shared" si="3"/>
        <v>29159.9</v>
      </c>
      <c r="T109" s="27">
        <v>29159.9</v>
      </c>
      <c r="U109" s="27"/>
      <c r="V109" s="21">
        <f t="shared" si="4"/>
        <v>29159.9</v>
      </c>
      <c r="W109" s="27">
        <v>29159.9</v>
      </c>
      <c r="X109" s="27"/>
    </row>
    <row r="110" spans="1:24" ht="15.75" x14ac:dyDescent="0.25">
      <c r="A110" s="158"/>
      <c r="B110" s="136"/>
      <c r="C110" s="160"/>
      <c r="D110" s="160"/>
      <c r="E110" s="162"/>
      <c r="F110" s="160"/>
      <c r="G110" s="160"/>
      <c r="H110" s="166"/>
      <c r="I110" s="140"/>
      <c r="J110" s="140"/>
      <c r="K110" s="26" t="s">
        <v>0</v>
      </c>
      <c r="L110" s="26" t="s">
        <v>6</v>
      </c>
      <c r="M110" s="20"/>
      <c r="N110" s="20"/>
      <c r="O110" s="27"/>
      <c r="P110" s="32"/>
      <c r="Q110" s="27"/>
      <c r="R110" s="27"/>
      <c r="S110" s="21"/>
      <c r="T110" s="27"/>
      <c r="U110" s="27"/>
      <c r="V110" s="21"/>
      <c r="W110" s="27"/>
      <c r="X110" s="27"/>
    </row>
    <row r="111" spans="1:24" ht="23.25" customHeight="1" x14ac:dyDescent="0.25">
      <c r="A111" s="158"/>
      <c r="B111" s="136"/>
      <c r="C111" s="160"/>
      <c r="D111" s="160"/>
      <c r="E111" s="162"/>
      <c r="F111" s="160"/>
      <c r="G111" s="160"/>
      <c r="H111" s="166"/>
      <c r="I111" s="140"/>
      <c r="J111" s="140"/>
      <c r="K111" s="26" t="s">
        <v>0</v>
      </c>
      <c r="L111" s="26" t="s">
        <v>7</v>
      </c>
      <c r="M111" s="20">
        <v>674.7</v>
      </c>
      <c r="N111" s="20">
        <v>672</v>
      </c>
      <c r="O111" s="27">
        <v>762.8</v>
      </c>
      <c r="P111" s="32">
        <f t="shared" si="7"/>
        <v>601.4</v>
      </c>
      <c r="Q111" s="27">
        <v>601.4</v>
      </c>
      <c r="R111" s="27"/>
      <c r="S111" s="21">
        <f t="shared" ref="S111:S176" si="8">T111+U111</f>
        <v>601.4</v>
      </c>
      <c r="T111" s="27">
        <v>601.4</v>
      </c>
      <c r="U111" s="27"/>
      <c r="V111" s="21">
        <f t="shared" ref="V111:V176" si="9">W111+X111</f>
        <v>601.4</v>
      </c>
      <c r="W111" s="27">
        <v>601.4</v>
      </c>
      <c r="X111" s="27"/>
    </row>
    <row r="112" spans="1:24" ht="15.75" x14ac:dyDescent="0.25">
      <c r="A112" s="158"/>
      <c r="B112" s="136"/>
      <c r="C112" s="160"/>
      <c r="D112" s="160"/>
      <c r="E112" s="162"/>
      <c r="F112" s="160"/>
      <c r="G112" s="160"/>
      <c r="H112" s="166"/>
      <c r="I112" s="140"/>
      <c r="J112" s="140"/>
      <c r="K112" s="26" t="s">
        <v>0</v>
      </c>
      <c r="L112" s="26" t="s">
        <v>2</v>
      </c>
      <c r="M112" s="20">
        <v>761</v>
      </c>
      <c r="N112" s="20">
        <v>690.4</v>
      </c>
      <c r="O112" s="27">
        <v>842.5</v>
      </c>
      <c r="P112" s="32">
        <f t="shared" si="7"/>
        <v>864.7</v>
      </c>
      <c r="Q112" s="27">
        <v>864.7</v>
      </c>
      <c r="R112" s="27"/>
      <c r="S112" s="21">
        <f t="shared" si="8"/>
        <v>864.7</v>
      </c>
      <c r="T112" s="27">
        <v>864.7</v>
      </c>
      <c r="U112" s="27"/>
      <c r="V112" s="21">
        <f t="shared" si="9"/>
        <v>864.7</v>
      </c>
      <c r="W112" s="27">
        <v>864.7</v>
      </c>
      <c r="X112" s="27"/>
    </row>
    <row r="113" spans="1:24" ht="15.75" x14ac:dyDescent="0.25">
      <c r="A113" s="158"/>
      <c r="B113" s="136"/>
      <c r="C113" s="160"/>
      <c r="D113" s="160"/>
      <c r="E113" s="162"/>
      <c r="F113" s="160"/>
      <c r="G113" s="160"/>
      <c r="H113" s="166"/>
      <c r="I113" s="140"/>
      <c r="J113" s="140"/>
      <c r="K113" s="26" t="s">
        <v>0</v>
      </c>
      <c r="L113" s="26" t="s">
        <v>4</v>
      </c>
      <c r="M113" s="20">
        <v>5537.2</v>
      </c>
      <c r="N113" s="20">
        <v>5100.1000000000004</v>
      </c>
      <c r="O113" s="27">
        <v>6042.7</v>
      </c>
      <c r="P113" s="32">
        <f t="shared" si="7"/>
        <v>7147.2</v>
      </c>
      <c r="Q113" s="27">
        <v>7147.2</v>
      </c>
      <c r="R113" s="27"/>
      <c r="S113" s="21">
        <f t="shared" si="8"/>
        <v>7147.2</v>
      </c>
      <c r="T113" s="27">
        <v>7147.2</v>
      </c>
      <c r="U113" s="27"/>
      <c r="V113" s="21">
        <f t="shared" si="9"/>
        <v>7147.2</v>
      </c>
      <c r="W113" s="27">
        <v>7147.2</v>
      </c>
      <c r="X113" s="27"/>
    </row>
    <row r="114" spans="1:24" ht="68.25" customHeight="1" x14ac:dyDescent="0.25">
      <c r="A114" s="158"/>
      <c r="B114" s="136"/>
      <c r="C114" s="160"/>
      <c r="D114" s="160"/>
      <c r="E114" s="162"/>
      <c r="F114" s="160"/>
      <c r="G114" s="160"/>
      <c r="H114" s="166"/>
      <c r="I114" s="140"/>
      <c r="J114" s="140"/>
      <c r="K114" s="26" t="s">
        <v>9</v>
      </c>
      <c r="L114" s="26" t="s">
        <v>9</v>
      </c>
      <c r="M114" s="20">
        <v>2992</v>
      </c>
      <c r="N114" s="20">
        <v>2955.9</v>
      </c>
      <c r="O114" s="27">
        <v>4549.2</v>
      </c>
      <c r="P114" s="32">
        <f t="shared" si="7"/>
        <v>4327.8999999999996</v>
      </c>
      <c r="Q114" s="27">
        <v>4327.8999999999996</v>
      </c>
      <c r="R114" s="27"/>
      <c r="S114" s="21">
        <f t="shared" si="8"/>
        <v>4327.8999999999996</v>
      </c>
      <c r="T114" s="27">
        <v>4327.8999999999996</v>
      </c>
      <c r="U114" s="27"/>
      <c r="V114" s="21">
        <f t="shared" si="9"/>
        <v>4327.8999999999996</v>
      </c>
      <c r="W114" s="27">
        <v>4327.8999999999996</v>
      </c>
      <c r="X114" s="27"/>
    </row>
    <row r="115" spans="1:24" ht="68.25" customHeight="1" x14ac:dyDescent="0.25">
      <c r="A115" s="158"/>
      <c r="B115" s="65"/>
      <c r="C115" s="181"/>
      <c r="D115" s="147"/>
      <c r="E115" s="163"/>
      <c r="F115" s="164"/>
      <c r="G115" s="164"/>
      <c r="H115" s="167"/>
      <c r="I115" s="164"/>
      <c r="J115" s="164"/>
      <c r="K115" s="26" t="s">
        <v>10</v>
      </c>
      <c r="L115" s="26" t="s">
        <v>11</v>
      </c>
      <c r="M115" s="20">
        <v>2742.6</v>
      </c>
      <c r="N115" s="20">
        <v>2709.7</v>
      </c>
      <c r="O115" s="27">
        <v>3064.3</v>
      </c>
      <c r="P115" s="32">
        <f t="shared" si="7"/>
        <v>3160.8</v>
      </c>
      <c r="Q115" s="27">
        <v>3160.8</v>
      </c>
      <c r="R115" s="27"/>
      <c r="S115" s="21">
        <f t="shared" si="8"/>
        <v>3160.8</v>
      </c>
      <c r="T115" s="27">
        <v>3160.8</v>
      </c>
      <c r="U115" s="27"/>
      <c r="V115" s="21">
        <f t="shared" si="9"/>
        <v>3160.8</v>
      </c>
      <c r="W115" s="27">
        <v>3160.8</v>
      </c>
      <c r="X115" s="27"/>
    </row>
    <row r="116" spans="1:24" ht="15.75" customHeight="1" x14ac:dyDescent="0.25">
      <c r="A116" s="150" t="s">
        <v>166</v>
      </c>
      <c r="B116" s="161" t="s">
        <v>161</v>
      </c>
      <c r="C116" s="159" t="s">
        <v>46</v>
      </c>
      <c r="D116" s="159" t="s">
        <v>162</v>
      </c>
      <c r="E116" s="161" t="s">
        <v>163</v>
      </c>
      <c r="F116" s="159" t="s">
        <v>46</v>
      </c>
      <c r="G116" s="170" t="s">
        <v>622</v>
      </c>
      <c r="H116" s="153" t="s">
        <v>164</v>
      </c>
      <c r="I116" s="138" t="s">
        <v>46</v>
      </c>
      <c r="J116" s="138" t="s">
        <v>165</v>
      </c>
      <c r="K116" s="26" t="s">
        <v>0</v>
      </c>
      <c r="L116" s="26" t="s">
        <v>8</v>
      </c>
      <c r="M116" s="20">
        <v>43578.8</v>
      </c>
      <c r="N116" s="20">
        <v>43065</v>
      </c>
      <c r="O116" s="27">
        <v>50343</v>
      </c>
      <c r="P116" s="32">
        <f t="shared" ref="P116:P153" si="10">Q116+R116</f>
        <v>50403</v>
      </c>
      <c r="Q116" s="27">
        <v>50403</v>
      </c>
      <c r="R116" s="27"/>
      <c r="S116" s="21">
        <f t="shared" si="8"/>
        <v>50403</v>
      </c>
      <c r="T116" s="27">
        <v>50403</v>
      </c>
      <c r="U116" s="27"/>
      <c r="V116" s="21">
        <f t="shared" si="9"/>
        <v>50403</v>
      </c>
      <c r="W116" s="27">
        <v>50403</v>
      </c>
      <c r="X116" s="27"/>
    </row>
    <row r="117" spans="1:24" ht="15.75" x14ac:dyDescent="0.25">
      <c r="A117" s="169"/>
      <c r="B117" s="162"/>
      <c r="C117" s="160"/>
      <c r="D117" s="160"/>
      <c r="E117" s="162"/>
      <c r="F117" s="160"/>
      <c r="G117" s="171"/>
      <c r="H117" s="166"/>
      <c r="I117" s="140"/>
      <c r="J117" s="140"/>
      <c r="K117" s="26" t="s">
        <v>0</v>
      </c>
      <c r="L117" s="26" t="s">
        <v>7</v>
      </c>
      <c r="M117" s="20">
        <v>2278.6</v>
      </c>
      <c r="N117" s="20">
        <v>2278.6</v>
      </c>
      <c r="O117" s="27">
        <v>2525.8000000000002</v>
      </c>
      <c r="P117" s="32">
        <f t="shared" si="10"/>
        <v>1991.3</v>
      </c>
      <c r="Q117" s="27">
        <v>1991.3</v>
      </c>
      <c r="R117" s="27"/>
      <c r="S117" s="21">
        <f t="shared" si="8"/>
        <v>1991.3</v>
      </c>
      <c r="T117" s="27">
        <v>1991.3</v>
      </c>
      <c r="U117" s="27"/>
      <c r="V117" s="21">
        <f t="shared" si="9"/>
        <v>1991.3</v>
      </c>
      <c r="W117" s="27">
        <v>1991.3</v>
      </c>
      <c r="X117" s="27"/>
    </row>
    <row r="118" spans="1:24" ht="15.75" x14ac:dyDescent="0.25">
      <c r="A118" s="169"/>
      <c r="B118" s="162"/>
      <c r="C118" s="160"/>
      <c r="D118" s="160"/>
      <c r="E118" s="162"/>
      <c r="F118" s="160"/>
      <c r="G118" s="171"/>
      <c r="H118" s="166"/>
      <c r="I118" s="140"/>
      <c r="J118" s="140"/>
      <c r="K118" s="26" t="s">
        <v>0</v>
      </c>
      <c r="L118" s="26" t="s">
        <v>2</v>
      </c>
      <c r="M118" s="20">
        <v>2109.1</v>
      </c>
      <c r="N118" s="20">
        <v>2109.1</v>
      </c>
      <c r="O118" s="27">
        <v>2513.4</v>
      </c>
      <c r="P118" s="32">
        <f t="shared" si="10"/>
        <v>2330.9</v>
      </c>
      <c r="Q118" s="27">
        <v>2330.9</v>
      </c>
      <c r="R118" s="27"/>
      <c r="S118" s="21">
        <f t="shared" si="8"/>
        <v>2330.9</v>
      </c>
      <c r="T118" s="27">
        <v>2330.9</v>
      </c>
      <c r="U118" s="27"/>
      <c r="V118" s="21">
        <f t="shared" si="9"/>
        <v>2330.9</v>
      </c>
      <c r="W118" s="27">
        <v>2330.9</v>
      </c>
      <c r="X118" s="27"/>
    </row>
    <row r="119" spans="1:24" ht="15.75" x14ac:dyDescent="0.25">
      <c r="A119" s="169"/>
      <c r="B119" s="162"/>
      <c r="C119" s="160"/>
      <c r="D119" s="160"/>
      <c r="E119" s="162"/>
      <c r="F119" s="160"/>
      <c r="G119" s="171"/>
      <c r="H119" s="166"/>
      <c r="I119" s="140"/>
      <c r="J119" s="140"/>
      <c r="K119" s="26" t="s">
        <v>0</v>
      </c>
      <c r="L119" s="26" t="s">
        <v>4</v>
      </c>
      <c r="M119" s="20">
        <v>6099.1</v>
      </c>
      <c r="N119" s="20">
        <v>6088.7</v>
      </c>
      <c r="O119" s="27">
        <v>6597</v>
      </c>
      <c r="P119" s="32">
        <f t="shared" si="10"/>
        <v>7425.4</v>
      </c>
      <c r="Q119" s="27">
        <v>7425.4</v>
      </c>
      <c r="R119" s="27"/>
      <c r="S119" s="21">
        <f t="shared" si="8"/>
        <v>7425.4</v>
      </c>
      <c r="T119" s="27">
        <v>7425.4</v>
      </c>
      <c r="U119" s="27"/>
      <c r="V119" s="21">
        <f t="shared" si="9"/>
        <v>7425.4</v>
      </c>
      <c r="W119" s="27">
        <v>7425.4</v>
      </c>
      <c r="X119" s="27"/>
    </row>
    <row r="120" spans="1:24" ht="24.75" customHeight="1" x14ac:dyDescent="0.25">
      <c r="A120" s="169"/>
      <c r="B120" s="162"/>
      <c r="C120" s="160"/>
      <c r="D120" s="160"/>
      <c r="E120" s="162"/>
      <c r="F120" s="160"/>
      <c r="G120" s="171"/>
      <c r="H120" s="166"/>
      <c r="I120" s="140"/>
      <c r="J120" s="140"/>
      <c r="K120" s="26" t="s">
        <v>9</v>
      </c>
      <c r="L120" s="26" t="s">
        <v>9</v>
      </c>
      <c r="M120" s="20">
        <v>7939.7</v>
      </c>
      <c r="N120" s="20">
        <v>7939.7</v>
      </c>
      <c r="O120" s="27">
        <v>10991.1</v>
      </c>
      <c r="P120" s="32">
        <f t="shared" si="10"/>
        <v>11582.7</v>
      </c>
      <c r="Q120" s="27">
        <v>11582.7</v>
      </c>
      <c r="R120" s="27"/>
      <c r="S120" s="21">
        <f t="shared" si="8"/>
        <v>11582.7</v>
      </c>
      <c r="T120" s="27">
        <v>11582.7</v>
      </c>
      <c r="U120" s="27"/>
      <c r="V120" s="21">
        <f t="shared" si="9"/>
        <v>11582.7</v>
      </c>
      <c r="W120" s="27">
        <v>11582.7</v>
      </c>
      <c r="X120" s="27"/>
    </row>
    <row r="121" spans="1:24" ht="33.75" customHeight="1" x14ac:dyDescent="0.25">
      <c r="A121" s="151"/>
      <c r="B121" s="149"/>
      <c r="C121" s="181"/>
      <c r="D121" s="147"/>
      <c r="E121" s="163"/>
      <c r="F121" s="164"/>
      <c r="G121" s="172"/>
      <c r="H121" s="167"/>
      <c r="I121" s="139"/>
      <c r="J121" s="147"/>
      <c r="K121" s="26" t="s">
        <v>10</v>
      </c>
      <c r="L121" s="26" t="s">
        <v>11</v>
      </c>
      <c r="M121" s="20">
        <v>6939.7</v>
      </c>
      <c r="N121" s="20">
        <v>6939.6</v>
      </c>
      <c r="O121" s="27">
        <v>7649.9</v>
      </c>
      <c r="P121" s="32">
        <f t="shared" si="10"/>
        <v>7715.9</v>
      </c>
      <c r="Q121" s="27">
        <v>7715.9</v>
      </c>
      <c r="R121" s="27"/>
      <c r="S121" s="21">
        <f t="shared" si="8"/>
        <v>7715.9</v>
      </c>
      <c r="T121" s="27">
        <v>7715.9</v>
      </c>
      <c r="U121" s="27"/>
      <c r="V121" s="21">
        <f t="shared" si="9"/>
        <v>7715.9</v>
      </c>
      <c r="W121" s="27">
        <v>7715.9</v>
      </c>
      <c r="X121" s="27"/>
    </row>
    <row r="122" spans="1:24" ht="60" x14ac:dyDescent="0.25">
      <c r="A122" s="12" t="s">
        <v>167</v>
      </c>
      <c r="B122" s="65"/>
      <c r="C122" s="10"/>
      <c r="D122" s="10"/>
      <c r="E122" s="65"/>
      <c r="F122" s="10"/>
      <c r="G122" s="10"/>
      <c r="H122" s="67"/>
      <c r="I122" s="68"/>
      <c r="J122" s="68"/>
      <c r="K122" s="16" t="s">
        <v>1</v>
      </c>
      <c r="L122" s="16" t="s">
        <v>1</v>
      </c>
      <c r="M122" s="20"/>
      <c r="N122" s="20"/>
      <c r="O122" s="27"/>
      <c r="P122" s="32">
        <f t="shared" si="10"/>
        <v>0</v>
      </c>
      <c r="Q122" s="27"/>
      <c r="R122" s="27"/>
      <c r="S122" s="21">
        <f t="shared" si="8"/>
        <v>0</v>
      </c>
      <c r="T122" s="27"/>
      <c r="U122" s="27"/>
      <c r="V122" s="21">
        <f t="shared" si="9"/>
        <v>0</v>
      </c>
      <c r="W122" s="27"/>
      <c r="X122" s="27"/>
    </row>
    <row r="123" spans="1:24" ht="45" x14ac:dyDescent="0.25">
      <c r="A123" s="12" t="s">
        <v>168</v>
      </c>
      <c r="B123" s="65"/>
      <c r="C123" s="10"/>
      <c r="D123" s="10"/>
      <c r="E123" s="65"/>
      <c r="F123" s="10"/>
      <c r="G123" s="10"/>
      <c r="H123" s="67"/>
      <c r="I123" s="68"/>
      <c r="J123" s="68"/>
      <c r="K123" s="16" t="s">
        <v>1</v>
      </c>
      <c r="L123" s="16" t="s">
        <v>1</v>
      </c>
      <c r="M123" s="20"/>
      <c r="N123" s="20"/>
      <c r="O123" s="27"/>
      <c r="P123" s="32">
        <f t="shared" si="10"/>
        <v>0</v>
      </c>
      <c r="Q123" s="27"/>
      <c r="R123" s="27"/>
      <c r="S123" s="21">
        <f t="shared" si="8"/>
        <v>0</v>
      </c>
      <c r="T123" s="27"/>
      <c r="U123" s="27"/>
      <c r="V123" s="21">
        <f t="shared" si="9"/>
        <v>0</v>
      </c>
      <c r="W123" s="27"/>
      <c r="X123" s="27"/>
    </row>
    <row r="124" spans="1:24" ht="15.75" x14ac:dyDescent="0.25">
      <c r="A124" s="12" t="s">
        <v>169</v>
      </c>
      <c r="B124" s="65"/>
      <c r="C124" s="10"/>
      <c r="D124" s="10"/>
      <c r="E124" s="65"/>
      <c r="F124" s="10"/>
      <c r="G124" s="10"/>
      <c r="H124" s="67"/>
      <c r="I124" s="68"/>
      <c r="J124" s="68"/>
      <c r="K124" s="16" t="s">
        <v>1</v>
      </c>
      <c r="L124" s="16" t="s">
        <v>1</v>
      </c>
      <c r="M124" s="20"/>
      <c r="N124" s="20"/>
      <c r="O124" s="27"/>
      <c r="P124" s="32">
        <f t="shared" si="10"/>
        <v>0</v>
      </c>
      <c r="Q124" s="27"/>
      <c r="R124" s="27"/>
      <c r="S124" s="21">
        <f t="shared" si="8"/>
        <v>0</v>
      </c>
      <c r="T124" s="27"/>
      <c r="U124" s="27"/>
      <c r="V124" s="21">
        <f t="shared" si="9"/>
        <v>0</v>
      </c>
      <c r="W124" s="27"/>
      <c r="X124" s="27"/>
    </row>
    <row r="125" spans="1:24" ht="45" x14ac:dyDescent="0.25">
      <c r="A125" s="12" t="s">
        <v>170</v>
      </c>
      <c r="B125" s="65"/>
      <c r="C125" s="10"/>
      <c r="D125" s="10"/>
      <c r="E125" s="65"/>
      <c r="F125" s="10"/>
      <c r="G125" s="10"/>
      <c r="H125" s="67"/>
      <c r="I125" s="68"/>
      <c r="J125" s="68"/>
      <c r="K125" s="16" t="s">
        <v>1</v>
      </c>
      <c r="L125" s="16" t="s">
        <v>1</v>
      </c>
      <c r="M125" s="20"/>
      <c r="N125" s="20"/>
      <c r="O125" s="27"/>
      <c r="P125" s="32">
        <f t="shared" si="10"/>
        <v>0</v>
      </c>
      <c r="Q125" s="27"/>
      <c r="R125" s="27"/>
      <c r="S125" s="21">
        <f t="shared" si="8"/>
        <v>0</v>
      </c>
      <c r="T125" s="27"/>
      <c r="U125" s="27"/>
      <c r="V125" s="21">
        <f t="shared" si="9"/>
        <v>0</v>
      </c>
      <c r="W125" s="27"/>
      <c r="X125" s="27"/>
    </row>
    <row r="126" spans="1:24" ht="30" x14ac:dyDescent="0.25">
      <c r="A126" s="12" t="s">
        <v>171</v>
      </c>
      <c r="B126" s="65"/>
      <c r="C126" s="10"/>
      <c r="D126" s="10"/>
      <c r="E126" s="65"/>
      <c r="F126" s="10"/>
      <c r="G126" s="10"/>
      <c r="H126" s="67"/>
      <c r="I126" s="68"/>
      <c r="J126" s="68"/>
      <c r="K126" s="16" t="s">
        <v>1</v>
      </c>
      <c r="L126" s="16" t="s">
        <v>1</v>
      </c>
      <c r="M126" s="20"/>
      <c r="N126" s="20"/>
      <c r="O126" s="27"/>
      <c r="P126" s="32">
        <f t="shared" si="10"/>
        <v>0</v>
      </c>
      <c r="Q126" s="27"/>
      <c r="R126" s="27"/>
      <c r="S126" s="21">
        <f t="shared" si="8"/>
        <v>0</v>
      </c>
      <c r="T126" s="27"/>
      <c r="U126" s="27"/>
      <c r="V126" s="21">
        <f t="shared" si="9"/>
        <v>0</v>
      </c>
      <c r="W126" s="27"/>
      <c r="X126" s="27"/>
    </row>
    <row r="127" spans="1:24" ht="15.75" x14ac:dyDescent="0.25">
      <c r="A127" s="133" t="s">
        <v>172</v>
      </c>
      <c r="B127" s="135" t="s">
        <v>43</v>
      </c>
      <c r="C127" s="129" t="s">
        <v>173</v>
      </c>
      <c r="D127" s="137" t="s">
        <v>44</v>
      </c>
      <c r="E127" s="134"/>
      <c r="F127" s="126"/>
      <c r="G127" s="126"/>
      <c r="H127" s="168" t="s">
        <v>538</v>
      </c>
      <c r="I127" s="126" t="s">
        <v>539</v>
      </c>
      <c r="J127" s="173" t="s">
        <v>540</v>
      </c>
      <c r="K127" s="26" t="s">
        <v>0</v>
      </c>
      <c r="L127" s="26" t="s">
        <v>4</v>
      </c>
      <c r="M127" s="20">
        <v>26832.1</v>
      </c>
      <c r="N127" s="20">
        <v>23384.400000000001</v>
      </c>
      <c r="O127" s="27">
        <v>31464.5</v>
      </c>
      <c r="P127" s="32">
        <f t="shared" si="10"/>
        <v>27697.3</v>
      </c>
      <c r="Q127" s="27">
        <v>27697.3</v>
      </c>
      <c r="R127" s="27"/>
      <c r="S127" s="21">
        <f t="shared" si="8"/>
        <v>27697.3</v>
      </c>
      <c r="T127" s="27">
        <v>27697.3</v>
      </c>
      <c r="U127" s="27"/>
      <c r="V127" s="21">
        <f t="shared" si="9"/>
        <v>27697.3</v>
      </c>
      <c r="W127" s="27">
        <v>27697.3</v>
      </c>
      <c r="X127" s="27"/>
    </row>
    <row r="128" spans="1:24" ht="15.75" x14ac:dyDescent="0.25">
      <c r="A128" s="155"/>
      <c r="B128" s="136"/>
      <c r="C128" s="129"/>
      <c r="D128" s="129"/>
      <c r="E128" s="136"/>
      <c r="F128" s="129"/>
      <c r="G128" s="129"/>
      <c r="H128" s="156"/>
      <c r="I128" s="126"/>
      <c r="J128" s="126"/>
      <c r="K128" s="26" t="s">
        <v>6</v>
      </c>
      <c r="L128" s="26" t="s">
        <v>11</v>
      </c>
      <c r="M128" s="20">
        <v>8082.3</v>
      </c>
      <c r="N128" s="20">
        <v>7686.3</v>
      </c>
      <c r="O128" s="27">
        <v>10910.8</v>
      </c>
      <c r="P128" s="32">
        <f t="shared" si="10"/>
        <v>9069.5</v>
      </c>
      <c r="Q128" s="27">
        <v>9069.5</v>
      </c>
      <c r="R128" s="27"/>
      <c r="S128" s="21">
        <f t="shared" si="8"/>
        <v>9069.5</v>
      </c>
      <c r="T128" s="27">
        <v>9069.5</v>
      </c>
      <c r="U128" s="27"/>
      <c r="V128" s="21">
        <f t="shared" si="9"/>
        <v>9069.5</v>
      </c>
      <c r="W128" s="27">
        <v>9069.5</v>
      </c>
      <c r="X128" s="27"/>
    </row>
    <row r="129" spans="1:24" ht="120.75" customHeight="1" x14ac:dyDescent="0.25">
      <c r="A129" s="155"/>
      <c r="B129" s="136"/>
      <c r="C129" s="129"/>
      <c r="D129" s="129"/>
      <c r="E129" s="136"/>
      <c r="F129" s="129"/>
      <c r="G129" s="129"/>
      <c r="H129" s="156"/>
      <c r="I129" s="126"/>
      <c r="J129" s="126"/>
      <c r="K129" s="26" t="s">
        <v>9</v>
      </c>
      <c r="L129" s="26" t="s">
        <v>9</v>
      </c>
      <c r="M129" s="20">
        <v>13945.4</v>
      </c>
      <c r="N129" s="20">
        <v>12813.3</v>
      </c>
      <c r="O129" s="27">
        <v>17168.3</v>
      </c>
      <c r="P129" s="32">
        <f t="shared" si="10"/>
        <v>20461.8</v>
      </c>
      <c r="Q129" s="27">
        <v>20461.8</v>
      </c>
      <c r="R129" s="27"/>
      <c r="S129" s="21">
        <f t="shared" si="8"/>
        <v>20461.8</v>
      </c>
      <c r="T129" s="27">
        <v>20461.8</v>
      </c>
      <c r="U129" s="27"/>
      <c r="V129" s="21">
        <f t="shared" si="9"/>
        <v>20461.8</v>
      </c>
      <c r="W129" s="27">
        <v>20461.8</v>
      </c>
      <c r="X129" s="27"/>
    </row>
    <row r="130" spans="1:24" ht="105" x14ac:dyDescent="0.25">
      <c r="A130" s="12" t="s">
        <v>174</v>
      </c>
      <c r="B130" s="65"/>
      <c r="C130" s="10"/>
      <c r="D130" s="10"/>
      <c r="E130" s="65"/>
      <c r="F130" s="10"/>
      <c r="G130" s="10"/>
      <c r="H130" s="67"/>
      <c r="I130" s="68"/>
      <c r="J130" s="68"/>
      <c r="K130" s="16" t="s">
        <v>1</v>
      </c>
      <c r="L130" s="16" t="s">
        <v>1</v>
      </c>
      <c r="M130" s="20"/>
      <c r="N130" s="20"/>
      <c r="O130" s="27"/>
      <c r="P130" s="32">
        <f t="shared" si="10"/>
        <v>0</v>
      </c>
      <c r="Q130" s="27"/>
      <c r="R130" s="27"/>
      <c r="S130" s="21">
        <f t="shared" si="8"/>
        <v>0</v>
      </c>
      <c r="T130" s="27"/>
      <c r="U130" s="27"/>
      <c r="V130" s="21">
        <f t="shared" si="9"/>
        <v>0</v>
      </c>
      <c r="W130" s="27"/>
      <c r="X130" s="27"/>
    </row>
    <row r="131" spans="1:24" ht="75" x14ac:dyDescent="0.25">
      <c r="A131" s="12" t="s">
        <v>175</v>
      </c>
      <c r="B131" s="65"/>
      <c r="C131" s="10"/>
      <c r="D131" s="10"/>
      <c r="E131" s="65"/>
      <c r="F131" s="10"/>
      <c r="G131" s="10"/>
      <c r="H131" s="67"/>
      <c r="I131" s="68"/>
      <c r="J131" s="68"/>
      <c r="K131" s="16" t="s">
        <v>1</v>
      </c>
      <c r="L131" s="16" t="s">
        <v>1</v>
      </c>
      <c r="M131" s="20"/>
      <c r="N131" s="20"/>
      <c r="O131" s="27"/>
      <c r="P131" s="32">
        <f t="shared" si="10"/>
        <v>0</v>
      </c>
      <c r="Q131" s="27"/>
      <c r="R131" s="27"/>
      <c r="S131" s="21">
        <f t="shared" si="8"/>
        <v>0</v>
      </c>
      <c r="T131" s="27"/>
      <c r="U131" s="27"/>
      <c r="V131" s="21">
        <f t="shared" si="9"/>
        <v>0</v>
      </c>
      <c r="W131" s="27"/>
      <c r="X131" s="27"/>
    </row>
    <row r="132" spans="1:24" ht="45" x14ac:dyDescent="0.25">
      <c r="A132" s="12" t="s">
        <v>176</v>
      </c>
      <c r="B132" s="65"/>
      <c r="C132" s="10"/>
      <c r="D132" s="10"/>
      <c r="E132" s="65"/>
      <c r="F132" s="10"/>
      <c r="G132" s="10"/>
      <c r="H132" s="67"/>
      <c r="I132" s="68"/>
      <c r="J132" s="68"/>
      <c r="K132" s="16" t="s">
        <v>1</v>
      </c>
      <c r="L132" s="16" t="s">
        <v>1</v>
      </c>
      <c r="M132" s="20"/>
      <c r="N132" s="20"/>
      <c r="O132" s="27"/>
      <c r="P132" s="32">
        <f t="shared" si="10"/>
        <v>0</v>
      </c>
      <c r="Q132" s="27"/>
      <c r="R132" s="27"/>
      <c r="S132" s="21">
        <f t="shared" si="8"/>
        <v>0</v>
      </c>
      <c r="T132" s="27"/>
      <c r="U132" s="27"/>
      <c r="V132" s="21">
        <f t="shared" si="9"/>
        <v>0</v>
      </c>
      <c r="W132" s="27"/>
      <c r="X132" s="27"/>
    </row>
    <row r="133" spans="1:24" ht="60" x14ac:dyDescent="0.25">
      <c r="A133" s="12" t="s">
        <v>177</v>
      </c>
      <c r="B133" s="65"/>
      <c r="C133" s="10"/>
      <c r="D133" s="10"/>
      <c r="E133" s="65"/>
      <c r="F133" s="10"/>
      <c r="G133" s="10"/>
      <c r="H133" s="67"/>
      <c r="I133" s="68"/>
      <c r="J133" s="68"/>
      <c r="K133" s="16" t="s">
        <v>1</v>
      </c>
      <c r="L133" s="16" t="s">
        <v>1</v>
      </c>
      <c r="M133" s="20"/>
      <c r="N133" s="20"/>
      <c r="O133" s="27"/>
      <c r="P133" s="32">
        <f t="shared" si="10"/>
        <v>0</v>
      </c>
      <c r="Q133" s="27"/>
      <c r="R133" s="27"/>
      <c r="S133" s="21">
        <f t="shared" si="8"/>
        <v>0</v>
      </c>
      <c r="T133" s="27"/>
      <c r="U133" s="27"/>
      <c r="V133" s="21">
        <f t="shared" si="9"/>
        <v>0</v>
      </c>
      <c r="W133" s="27"/>
      <c r="X133" s="27"/>
    </row>
    <row r="134" spans="1:24" ht="159.75" customHeight="1" x14ac:dyDescent="0.25">
      <c r="A134" s="12" t="s">
        <v>178</v>
      </c>
      <c r="B134" s="65" t="s">
        <v>43</v>
      </c>
      <c r="C134" s="10" t="s">
        <v>179</v>
      </c>
      <c r="D134" s="10" t="s">
        <v>44</v>
      </c>
      <c r="E134" s="65"/>
      <c r="F134" s="10"/>
      <c r="G134" s="10"/>
      <c r="H134" s="77"/>
      <c r="I134" s="68"/>
      <c r="J134" s="68"/>
      <c r="K134" s="26" t="s">
        <v>0</v>
      </c>
      <c r="L134" s="26" t="s">
        <v>10</v>
      </c>
      <c r="M134" s="20"/>
      <c r="N134" s="20"/>
      <c r="O134" s="27">
        <v>380.2</v>
      </c>
      <c r="P134" s="32">
        <f t="shared" si="10"/>
        <v>0</v>
      </c>
      <c r="Q134" s="27"/>
      <c r="R134" s="27"/>
      <c r="S134" s="21">
        <f t="shared" si="8"/>
        <v>3783</v>
      </c>
      <c r="T134" s="27">
        <v>3783</v>
      </c>
      <c r="U134" s="27"/>
      <c r="V134" s="21">
        <f t="shared" si="9"/>
        <v>0</v>
      </c>
      <c r="W134" s="27"/>
      <c r="X134" s="27"/>
    </row>
    <row r="135" spans="1:24" ht="90" x14ac:dyDescent="0.25">
      <c r="A135" s="12" t="s">
        <v>180</v>
      </c>
      <c r="B135" s="65"/>
      <c r="C135" s="10"/>
      <c r="D135" s="10"/>
      <c r="E135" s="65"/>
      <c r="F135" s="10"/>
      <c r="G135" s="10"/>
      <c r="H135" s="67"/>
      <c r="I135" s="68"/>
      <c r="J135" s="68"/>
      <c r="K135" s="16" t="s">
        <v>1</v>
      </c>
      <c r="L135" s="16" t="s">
        <v>1</v>
      </c>
      <c r="M135" s="20"/>
      <c r="N135" s="20"/>
      <c r="O135" s="27"/>
      <c r="P135" s="32">
        <f t="shared" si="10"/>
        <v>0</v>
      </c>
      <c r="Q135" s="27"/>
      <c r="R135" s="27"/>
      <c r="S135" s="21">
        <f t="shared" si="8"/>
        <v>0</v>
      </c>
      <c r="T135" s="27"/>
      <c r="U135" s="27"/>
      <c r="V135" s="21">
        <f t="shared" si="9"/>
        <v>0</v>
      </c>
      <c r="W135" s="27"/>
      <c r="X135" s="27"/>
    </row>
    <row r="136" spans="1:24" ht="60" x14ac:dyDescent="0.25">
      <c r="A136" s="12" t="s">
        <v>181</v>
      </c>
      <c r="B136" s="65"/>
      <c r="C136" s="10"/>
      <c r="D136" s="10"/>
      <c r="E136" s="65"/>
      <c r="F136" s="10"/>
      <c r="G136" s="10"/>
      <c r="H136" s="67"/>
      <c r="I136" s="68"/>
      <c r="J136" s="68"/>
      <c r="K136" s="16" t="s">
        <v>1</v>
      </c>
      <c r="L136" s="16" t="s">
        <v>1</v>
      </c>
      <c r="M136" s="20"/>
      <c r="N136" s="20"/>
      <c r="O136" s="27"/>
      <c r="P136" s="32">
        <f t="shared" si="10"/>
        <v>0</v>
      </c>
      <c r="Q136" s="27"/>
      <c r="R136" s="27"/>
      <c r="S136" s="21">
        <f t="shared" si="8"/>
        <v>0</v>
      </c>
      <c r="T136" s="27"/>
      <c r="U136" s="27"/>
      <c r="V136" s="21">
        <f t="shared" si="9"/>
        <v>0</v>
      </c>
      <c r="W136" s="27"/>
      <c r="X136" s="27"/>
    </row>
    <row r="137" spans="1:24" ht="111.75" customHeight="1" x14ac:dyDescent="0.25">
      <c r="A137" s="12" t="s">
        <v>182</v>
      </c>
      <c r="B137" s="65"/>
      <c r="C137" s="10"/>
      <c r="D137" s="10"/>
      <c r="E137" s="65"/>
      <c r="F137" s="10"/>
      <c r="G137" s="10"/>
      <c r="H137" s="67"/>
      <c r="I137" s="68"/>
      <c r="J137" s="68"/>
      <c r="K137" s="16" t="s">
        <v>1</v>
      </c>
      <c r="L137" s="16" t="s">
        <v>1</v>
      </c>
      <c r="M137" s="20"/>
      <c r="N137" s="20"/>
      <c r="O137" s="27"/>
      <c r="P137" s="32">
        <f t="shared" si="10"/>
        <v>0</v>
      </c>
      <c r="Q137" s="27"/>
      <c r="R137" s="27"/>
      <c r="S137" s="21">
        <f t="shared" si="8"/>
        <v>0</v>
      </c>
      <c r="T137" s="27"/>
      <c r="U137" s="27"/>
      <c r="V137" s="21">
        <f t="shared" si="9"/>
        <v>0</v>
      </c>
      <c r="W137" s="27"/>
      <c r="X137" s="27"/>
    </row>
    <row r="138" spans="1:24" ht="29.25" customHeight="1" x14ac:dyDescent="0.25">
      <c r="A138" s="150" t="s">
        <v>183</v>
      </c>
      <c r="B138" s="161" t="s">
        <v>43</v>
      </c>
      <c r="C138" s="159" t="s">
        <v>184</v>
      </c>
      <c r="D138" s="159" t="s">
        <v>44</v>
      </c>
      <c r="E138" s="161"/>
      <c r="F138" s="159"/>
      <c r="G138" s="159"/>
      <c r="H138" s="153" t="s">
        <v>623</v>
      </c>
      <c r="I138" s="138" t="s">
        <v>46</v>
      </c>
      <c r="J138" s="138" t="s">
        <v>624</v>
      </c>
      <c r="K138" s="16" t="s">
        <v>13</v>
      </c>
      <c r="L138" s="16" t="s">
        <v>7</v>
      </c>
      <c r="M138" s="20">
        <v>5017.8999999999996</v>
      </c>
      <c r="N138" s="20">
        <v>4741.8999999999996</v>
      </c>
      <c r="O138" s="27">
        <v>272.10000000000002</v>
      </c>
      <c r="P138" s="32">
        <f t="shared" si="10"/>
        <v>4848.3</v>
      </c>
      <c r="Q138" s="27">
        <v>4848.3</v>
      </c>
      <c r="R138" s="27"/>
      <c r="S138" s="21">
        <f t="shared" si="8"/>
        <v>4848.3</v>
      </c>
      <c r="T138" s="27">
        <v>4848.3</v>
      </c>
      <c r="U138" s="27"/>
      <c r="V138" s="21">
        <f t="shared" si="9"/>
        <v>4848.3</v>
      </c>
      <c r="W138" s="27">
        <v>4848.3</v>
      </c>
      <c r="X138" s="27"/>
    </row>
    <row r="139" spans="1:24" ht="168.75" customHeight="1" x14ac:dyDescent="0.25">
      <c r="A139" s="151"/>
      <c r="B139" s="149"/>
      <c r="C139" s="181"/>
      <c r="D139" s="147"/>
      <c r="E139" s="149"/>
      <c r="F139" s="147"/>
      <c r="G139" s="147"/>
      <c r="H139" s="167"/>
      <c r="I139" s="139"/>
      <c r="J139" s="139"/>
      <c r="K139" s="16" t="s">
        <v>13</v>
      </c>
      <c r="L139" s="16" t="s">
        <v>8</v>
      </c>
      <c r="M139" s="20"/>
      <c r="N139" s="20"/>
      <c r="O139" s="27">
        <v>5469.1</v>
      </c>
      <c r="P139" s="32">
        <f t="shared" si="10"/>
        <v>0</v>
      </c>
      <c r="Q139" s="27"/>
      <c r="R139" s="27"/>
      <c r="S139" s="21">
        <f t="shared" si="8"/>
        <v>0</v>
      </c>
      <c r="T139" s="27"/>
      <c r="U139" s="27"/>
      <c r="V139" s="21">
        <f t="shared" si="9"/>
        <v>0</v>
      </c>
      <c r="W139" s="27"/>
      <c r="X139" s="27"/>
    </row>
    <row r="140" spans="1:24" ht="45" x14ac:dyDescent="0.25">
      <c r="A140" s="12" t="s">
        <v>185</v>
      </c>
      <c r="B140" s="65"/>
      <c r="C140" s="10"/>
      <c r="D140" s="10"/>
      <c r="E140" s="65"/>
      <c r="F140" s="10"/>
      <c r="G140" s="10"/>
      <c r="H140" s="67"/>
      <c r="I140" s="68"/>
      <c r="J140" s="68"/>
      <c r="K140" s="16" t="s">
        <v>1</v>
      </c>
      <c r="L140" s="16" t="s">
        <v>1</v>
      </c>
      <c r="M140" s="20"/>
      <c r="N140" s="20"/>
      <c r="O140" s="27"/>
      <c r="P140" s="32">
        <f t="shared" si="10"/>
        <v>0</v>
      </c>
      <c r="Q140" s="27"/>
      <c r="R140" s="27"/>
      <c r="S140" s="21">
        <f t="shared" si="8"/>
        <v>0</v>
      </c>
      <c r="T140" s="27"/>
      <c r="U140" s="27"/>
      <c r="V140" s="21">
        <f t="shared" si="9"/>
        <v>0</v>
      </c>
      <c r="W140" s="27"/>
      <c r="X140" s="27"/>
    </row>
    <row r="141" spans="1:24" ht="165" x14ac:dyDescent="0.25">
      <c r="A141" s="12" t="s">
        <v>186</v>
      </c>
      <c r="B141" s="65"/>
      <c r="C141" s="10"/>
      <c r="D141" s="10"/>
      <c r="E141" s="65"/>
      <c r="F141" s="10"/>
      <c r="G141" s="10"/>
      <c r="H141" s="67"/>
      <c r="I141" s="68"/>
      <c r="J141" s="68"/>
      <c r="K141" s="16" t="s">
        <v>1</v>
      </c>
      <c r="L141" s="16" t="s">
        <v>1</v>
      </c>
      <c r="M141" s="20"/>
      <c r="N141" s="20"/>
      <c r="O141" s="27"/>
      <c r="P141" s="32">
        <f t="shared" si="10"/>
        <v>0</v>
      </c>
      <c r="Q141" s="27"/>
      <c r="R141" s="27"/>
      <c r="S141" s="21">
        <f t="shared" si="8"/>
        <v>0</v>
      </c>
      <c r="T141" s="27"/>
      <c r="U141" s="27"/>
      <c r="V141" s="21">
        <f t="shared" si="9"/>
        <v>0</v>
      </c>
      <c r="W141" s="27"/>
      <c r="X141" s="27"/>
    </row>
    <row r="142" spans="1:24" ht="150" x14ac:dyDescent="0.25">
      <c r="A142" s="12" t="s">
        <v>187</v>
      </c>
      <c r="B142" s="65"/>
      <c r="C142" s="10"/>
      <c r="D142" s="10"/>
      <c r="E142" s="65"/>
      <c r="F142" s="10"/>
      <c r="G142" s="10"/>
      <c r="H142" s="67"/>
      <c r="I142" s="68"/>
      <c r="J142" s="68"/>
      <c r="K142" s="16" t="s">
        <v>1</v>
      </c>
      <c r="L142" s="16" t="s">
        <v>1</v>
      </c>
      <c r="M142" s="20"/>
      <c r="N142" s="20"/>
      <c r="O142" s="27"/>
      <c r="P142" s="32">
        <f t="shared" si="10"/>
        <v>0</v>
      </c>
      <c r="Q142" s="27"/>
      <c r="R142" s="27"/>
      <c r="S142" s="21">
        <f t="shared" si="8"/>
        <v>0</v>
      </c>
      <c r="T142" s="27"/>
      <c r="U142" s="27"/>
      <c r="V142" s="21">
        <f t="shared" si="9"/>
        <v>0</v>
      </c>
      <c r="W142" s="27"/>
      <c r="X142" s="27"/>
    </row>
    <row r="143" spans="1:24" ht="120" x14ac:dyDescent="0.25">
      <c r="A143" s="12" t="s">
        <v>188</v>
      </c>
      <c r="B143" s="65"/>
      <c r="C143" s="10"/>
      <c r="D143" s="10"/>
      <c r="E143" s="65"/>
      <c r="F143" s="10"/>
      <c r="G143" s="10"/>
      <c r="H143" s="67"/>
      <c r="I143" s="68"/>
      <c r="J143" s="68"/>
      <c r="K143" s="16" t="s">
        <v>1</v>
      </c>
      <c r="L143" s="16" t="s">
        <v>1</v>
      </c>
      <c r="M143" s="20"/>
      <c r="N143" s="20"/>
      <c r="O143" s="27"/>
      <c r="P143" s="32">
        <f t="shared" si="10"/>
        <v>0</v>
      </c>
      <c r="Q143" s="27"/>
      <c r="R143" s="27"/>
      <c r="S143" s="21">
        <f t="shared" si="8"/>
        <v>0</v>
      </c>
      <c r="T143" s="27"/>
      <c r="U143" s="27"/>
      <c r="V143" s="21">
        <f t="shared" si="9"/>
        <v>0</v>
      </c>
      <c r="W143" s="27"/>
      <c r="X143" s="27"/>
    </row>
    <row r="144" spans="1:24" ht="120" x14ac:dyDescent="0.25">
      <c r="A144" s="12" t="s">
        <v>189</v>
      </c>
      <c r="B144" s="65"/>
      <c r="C144" s="10"/>
      <c r="D144" s="10"/>
      <c r="E144" s="65"/>
      <c r="F144" s="10"/>
      <c r="G144" s="10"/>
      <c r="H144" s="67"/>
      <c r="I144" s="68"/>
      <c r="J144" s="68"/>
      <c r="K144" s="16" t="s">
        <v>1</v>
      </c>
      <c r="L144" s="16" t="s">
        <v>1</v>
      </c>
      <c r="M144" s="20"/>
      <c r="N144" s="20"/>
      <c r="O144" s="27"/>
      <c r="P144" s="32">
        <f t="shared" si="10"/>
        <v>0</v>
      </c>
      <c r="Q144" s="27"/>
      <c r="R144" s="27"/>
      <c r="S144" s="21">
        <f t="shared" si="8"/>
        <v>0</v>
      </c>
      <c r="T144" s="27"/>
      <c r="U144" s="27"/>
      <c r="V144" s="21">
        <f t="shared" si="9"/>
        <v>0</v>
      </c>
      <c r="W144" s="27"/>
      <c r="X144" s="27"/>
    </row>
    <row r="145" spans="1:24" ht="158.25" customHeight="1" x14ac:dyDescent="0.25">
      <c r="A145" s="12" t="s">
        <v>190</v>
      </c>
      <c r="B145" s="59" t="s">
        <v>191</v>
      </c>
      <c r="C145" s="10" t="s">
        <v>192</v>
      </c>
      <c r="D145" s="60" t="s">
        <v>162</v>
      </c>
      <c r="E145" s="59" t="s">
        <v>193</v>
      </c>
      <c r="F145" s="60" t="s">
        <v>194</v>
      </c>
      <c r="G145" s="64" t="s">
        <v>195</v>
      </c>
      <c r="H145" s="99" t="s">
        <v>196</v>
      </c>
      <c r="I145" s="60" t="s">
        <v>197</v>
      </c>
      <c r="J145" s="76" t="s">
        <v>198</v>
      </c>
      <c r="K145" s="16" t="s">
        <v>5</v>
      </c>
      <c r="L145" s="16" t="s">
        <v>0</v>
      </c>
      <c r="M145" s="20">
        <v>7235.2</v>
      </c>
      <c r="N145" s="20">
        <v>7136.2</v>
      </c>
      <c r="O145" s="27">
        <v>11481.3</v>
      </c>
      <c r="P145" s="32">
        <f t="shared" si="10"/>
        <v>14003.5</v>
      </c>
      <c r="Q145" s="27">
        <v>14003.5</v>
      </c>
      <c r="R145" s="27"/>
      <c r="S145" s="21">
        <f t="shared" si="8"/>
        <v>14003.5</v>
      </c>
      <c r="T145" s="27">
        <v>14003.5</v>
      </c>
      <c r="U145" s="27"/>
      <c r="V145" s="21">
        <f t="shared" si="9"/>
        <v>14003.5</v>
      </c>
      <c r="W145" s="27">
        <v>14003.5</v>
      </c>
      <c r="X145" s="27"/>
    </row>
    <row r="146" spans="1:24" ht="247.5" customHeight="1" x14ac:dyDescent="0.25">
      <c r="A146" s="12" t="s">
        <v>199</v>
      </c>
      <c r="B146" s="65" t="s">
        <v>200</v>
      </c>
      <c r="C146" s="10" t="s">
        <v>201</v>
      </c>
      <c r="D146" s="10" t="s">
        <v>202</v>
      </c>
      <c r="E146" s="65"/>
      <c r="F146" s="10"/>
      <c r="G146" s="10"/>
      <c r="H146" s="67"/>
      <c r="I146" s="68"/>
      <c r="J146" s="68"/>
      <c r="K146" s="16" t="s">
        <v>10</v>
      </c>
      <c r="L146" s="16" t="s">
        <v>7</v>
      </c>
      <c r="M146" s="20">
        <v>9194.7000000000007</v>
      </c>
      <c r="N146" s="20">
        <v>9151.6</v>
      </c>
      <c r="O146" s="27">
        <v>10163.1</v>
      </c>
      <c r="P146" s="32">
        <f t="shared" si="10"/>
        <v>10420.4</v>
      </c>
      <c r="Q146" s="27">
        <v>10420.4</v>
      </c>
      <c r="R146" s="27"/>
      <c r="S146" s="21">
        <f t="shared" si="8"/>
        <v>12679</v>
      </c>
      <c r="T146" s="27">
        <v>12679</v>
      </c>
      <c r="U146" s="27"/>
      <c r="V146" s="21">
        <f t="shared" si="9"/>
        <v>12167.8</v>
      </c>
      <c r="W146" s="27">
        <v>12167.8</v>
      </c>
      <c r="X146" s="27"/>
    </row>
    <row r="147" spans="1:24" ht="131.25" customHeight="1" x14ac:dyDescent="0.25">
      <c r="A147" s="12" t="s">
        <v>203</v>
      </c>
      <c r="B147" s="65"/>
      <c r="C147" s="10"/>
      <c r="D147" s="10"/>
      <c r="E147" s="65"/>
      <c r="F147" s="10"/>
      <c r="G147" s="10"/>
      <c r="H147" s="67"/>
      <c r="I147" s="68"/>
      <c r="J147" s="68"/>
      <c r="K147" s="16" t="s">
        <v>1</v>
      </c>
      <c r="L147" s="16" t="s">
        <v>1</v>
      </c>
      <c r="M147" s="20"/>
      <c r="N147" s="20"/>
      <c r="O147" s="27"/>
      <c r="P147" s="32">
        <f t="shared" si="10"/>
        <v>0</v>
      </c>
      <c r="Q147" s="27"/>
      <c r="R147" s="27"/>
      <c r="S147" s="21">
        <f t="shared" si="8"/>
        <v>0</v>
      </c>
      <c r="T147" s="27"/>
      <c r="U147" s="27"/>
      <c r="V147" s="21">
        <f t="shared" si="9"/>
        <v>0</v>
      </c>
      <c r="W147" s="27"/>
      <c r="X147" s="27"/>
    </row>
    <row r="148" spans="1:24" ht="108.75" customHeight="1" x14ac:dyDescent="0.25">
      <c r="A148" s="12" t="s">
        <v>204</v>
      </c>
      <c r="B148" s="57" t="s">
        <v>43</v>
      </c>
      <c r="C148" s="10" t="s">
        <v>205</v>
      </c>
      <c r="D148" s="58" t="s">
        <v>44</v>
      </c>
      <c r="E148" s="59"/>
      <c r="F148" s="60"/>
      <c r="G148" s="60"/>
      <c r="H148" s="99" t="s">
        <v>206</v>
      </c>
      <c r="I148" s="60" t="s">
        <v>46</v>
      </c>
      <c r="J148" s="76" t="s">
        <v>207</v>
      </c>
      <c r="K148" s="26" t="s">
        <v>0</v>
      </c>
      <c r="L148" s="26" t="s">
        <v>3</v>
      </c>
      <c r="M148" s="20">
        <v>2615.9</v>
      </c>
      <c r="N148" s="20"/>
      <c r="O148" s="27">
        <v>3249.6</v>
      </c>
      <c r="P148" s="32">
        <f t="shared" si="10"/>
        <v>2500</v>
      </c>
      <c r="Q148" s="27">
        <v>2500</v>
      </c>
      <c r="R148" s="27"/>
      <c r="S148" s="21">
        <f t="shared" si="8"/>
        <v>2500</v>
      </c>
      <c r="T148" s="37">
        <v>2500</v>
      </c>
      <c r="U148" s="27"/>
      <c r="V148" s="21">
        <f t="shared" si="9"/>
        <v>2500</v>
      </c>
      <c r="W148" s="37">
        <v>2500</v>
      </c>
      <c r="X148" s="27"/>
    </row>
    <row r="149" spans="1:24" ht="30" x14ac:dyDescent="0.25">
      <c r="A149" s="12" t="s">
        <v>208</v>
      </c>
      <c r="B149" s="175" t="s">
        <v>43</v>
      </c>
      <c r="C149" s="129" t="s">
        <v>205</v>
      </c>
      <c r="D149" s="137" t="s">
        <v>44</v>
      </c>
      <c r="E149" s="177"/>
      <c r="F149" s="178"/>
      <c r="G149" s="178"/>
      <c r="H149" s="179" t="s">
        <v>209</v>
      </c>
      <c r="I149" s="126" t="s">
        <v>46</v>
      </c>
      <c r="J149" s="173" t="s">
        <v>210</v>
      </c>
      <c r="K149" s="26" t="s">
        <v>10</v>
      </c>
      <c r="L149" s="26" t="s">
        <v>11</v>
      </c>
      <c r="M149" s="20">
        <v>1211.4000000000001</v>
      </c>
      <c r="N149" s="20">
        <v>1150.5</v>
      </c>
      <c r="O149" s="27">
        <v>1491.2</v>
      </c>
      <c r="P149" s="32">
        <f t="shared" si="10"/>
        <v>1418.3</v>
      </c>
      <c r="Q149" s="27">
        <v>1418.3</v>
      </c>
      <c r="R149" s="27"/>
      <c r="S149" s="21">
        <f t="shared" si="8"/>
        <v>1418.3</v>
      </c>
      <c r="T149" s="27">
        <v>1418.3</v>
      </c>
      <c r="U149" s="27"/>
      <c r="V149" s="21">
        <f t="shared" si="9"/>
        <v>1418.3</v>
      </c>
      <c r="W149" s="27">
        <v>1418.3</v>
      </c>
      <c r="X149" s="27"/>
    </row>
    <row r="150" spans="1:24" ht="15.75" x14ac:dyDescent="0.25">
      <c r="A150" s="133"/>
      <c r="B150" s="176"/>
      <c r="C150" s="129"/>
      <c r="D150" s="129"/>
      <c r="E150" s="136"/>
      <c r="F150" s="129"/>
      <c r="G150" s="129"/>
      <c r="H150" s="177"/>
      <c r="I150" s="126"/>
      <c r="J150" s="126"/>
      <c r="K150" s="26" t="s">
        <v>0</v>
      </c>
      <c r="L150" s="26" t="s">
        <v>4</v>
      </c>
      <c r="M150" s="20">
        <v>9922.7999999999993</v>
      </c>
      <c r="N150" s="20">
        <v>9048.2000000000007</v>
      </c>
      <c r="O150" s="27">
        <v>31971.4</v>
      </c>
      <c r="P150" s="32">
        <f t="shared" si="10"/>
        <v>5126</v>
      </c>
      <c r="Q150" s="27">
        <v>5126</v>
      </c>
      <c r="R150" s="27"/>
      <c r="S150" s="21">
        <f t="shared" si="8"/>
        <v>5126</v>
      </c>
      <c r="T150" s="27">
        <v>5126</v>
      </c>
      <c r="U150" s="27"/>
      <c r="V150" s="21">
        <f t="shared" si="9"/>
        <v>5126</v>
      </c>
      <c r="W150" s="27">
        <v>5126</v>
      </c>
      <c r="X150" s="27"/>
    </row>
    <row r="151" spans="1:24" ht="15.75" x14ac:dyDescent="0.25">
      <c r="A151" s="155"/>
      <c r="B151" s="176"/>
      <c r="C151" s="129"/>
      <c r="D151" s="129"/>
      <c r="E151" s="136"/>
      <c r="F151" s="129"/>
      <c r="G151" s="129"/>
      <c r="H151" s="177"/>
      <c r="I151" s="126"/>
      <c r="J151" s="126"/>
      <c r="K151" s="180" t="s">
        <v>0</v>
      </c>
      <c r="L151" s="180" t="s">
        <v>8</v>
      </c>
      <c r="M151" s="24"/>
      <c r="N151" s="24"/>
      <c r="O151" s="27"/>
      <c r="P151" s="32"/>
      <c r="Q151" s="27"/>
      <c r="R151" s="27"/>
      <c r="S151" s="21"/>
      <c r="T151" s="27"/>
      <c r="U151" s="27"/>
      <c r="V151" s="21"/>
      <c r="W151" s="27"/>
      <c r="X151" s="27"/>
    </row>
    <row r="152" spans="1:24" ht="27" customHeight="1" x14ac:dyDescent="0.25">
      <c r="A152" s="155"/>
      <c r="B152" s="176"/>
      <c r="C152" s="129"/>
      <c r="D152" s="129"/>
      <c r="E152" s="136"/>
      <c r="F152" s="129"/>
      <c r="G152" s="129"/>
      <c r="H152" s="177"/>
      <c r="I152" s="126"/>
      <c r="J152" s="126"/>
      <c r="K152" s="26" t="s">
        <v>1</v>
      </c>
      <c r="L152" s="26" t="s">
        <v>1</v>
      </c>
      <c r="M152" s="20"/>
      <c r="N152" s="20"/>
      <c r="O152" s="27"/>
      <c r="P152" s="32"/>
      <c r="Q152" s="27"/>
      <c r="R152" s="27"/>
      <c r="S152" s="21"/>
      <c r="T152" s="27"/>
      <c r="U152" s="27"/>
      <c r="V152" s="21"/>
      <c r="W152" s="27"/>
      <c r="X152" s="27"/>
    </row>
    <row r="153" spans="1:24" ht="15.75" x14ac:dyDescent="0.25">
      <c r="A153" s="12" t="s">
        <v>211</v>
      </c>
      <c r="B153" s="65"/>
      <c r="C153" s="10"/>
      <c r="D153" s="10"/>
      <c r="E153" s="65"/>
      <c r="F153" s="10"/>
      <c r="G153" s="10"/>
      <c r="H153" s="67"/>
      <c r="I153" s="68"/>
      <c r="J153" s="68"/>
      <c r="K153" s="16" t="s">
        <v>1</v>
      </c>
      <c r="L153" s="16" t="s">
        <v>1</v>
      </c>
      <c r="M153" s="20"/>
      <c r="N153" s="20"/>
      <c r="O153" s="27"/>
      <c r="P153" s="32">
        <f t="shared" si="10"/>
        <v>0</v>
      </c>
      <c r="Q153" s="27"/>
      <c r="R153" s="27"/>
      <c r="S153" s="21">
        <f t="shared" si="8"/>
        <v>0</v>
      </c>
      <c r="T153" s="27"/>
      <c r="U153" s="27"/>
      <c r="V153" s="21">
        <f t="shared" si="9"/>
        <v>0</v>
      </c>
      <c r="W153" s="27"/>
      <c r="X153" s="27"/>
    </row>
    <row r="154" spans="1:24" ht="48.75" customHeight="1" x14ac:dyDescent="0.25">
      <c r="A154" s="55" t="s">
        <v>212</v>
      </c>
      <c r="B154" s="71"/>
      <c r="C154" s="72"/>
      <c r="D154" s="72"/>
      <c r="E154" s="71"/>
      <c r="F154" s="72"/>
      <c r="G154" s="72"/>
      <c r="H154" s="73"/>
      <c r="I154" s="74"/>
      <c r="J154" s="74"/>
      <c r="K154" s="30" t="s">
        <v>1</v>
      </c>
      <c r="L154" s="30" t="s">
        <v>1</v>
      </c>
      <c r="M154" s="17">
        <f>M155+M176+M179+M182</f>
        <v>25685.8</v>
      </c>
      <c r="N154" s="17">
        <f t="shared" ref="N154:X154" si="11">N155+N176+N179+N182</f>
        <v>23191.500000000004</v>
      </c>
      <c r="O154" s="31">
        <f t="shared" si="11"/>
        <v>31366.7</v>
      </c>
      <c r="P154" s="31">
        <f>P155+P176+P179+P182</f>
        <v>33101.4</v>
      </c>
      <c r="Q154" s="31">
        <f t="shared" si="11"/>
        <v>33101.4</v>
      </c>
      <c r="R154" s="31">
        <f t="shared" si="11"/>
        <v>0</v>
      </c>
      <c r="S154" s="18">
        <f t="shared" si="8"/>
        <v>33386.200000000004</v>
      </c>
      <c r="T154" s="31">
        <f t="shared" si="11"/>
        <v>33386.200000000004</v>
      </c>
      <c r="U154" s="31">
        <f t="shared" si="11"/>
        <v>0</v>
      </c>
      <c r="V154" s="18">
        <f t="shared" si="9"/>
        <v>33386.200000000004</v>
      </c>
      <c r="W154" s="31">
        <f t="shared" si="11"/>
        <v>33386.200000000004</v>
      </c>
      <c r="X154" s="31">
        <f t="shared" si="11"/>
        <v>0</v>
      </c>
    </row>
    <row r="155" spans="1:24" ht="60" x14ac:dyDescent="0.25">
      <c r="A155" s="78" t="s">
        <v>213</v>
      </c>
      <c r="B155" s="79"/>
      <c r="C155" s="80"/>
      <c r="D155" s="80"/>
      <c r="E155" s="79"/>
      <c r="F155" s="80"/>
      <c r="G155" s="80"/>
      <c r="H155" s="81"/>
      <c r="I155" s="82"/>
      <c r="J155" s="82"/>
      <c r="K155" s="33" t="s">
        <v>1</v>
      </c>
      <c r="L155" s="33" t="s">
        <v>1</v>
      </c>
      <c r="M155" s="34">
        <f>SUM(M156:M175)</f>
        <v>23743.200000000001</v>
      </c>
      <c r="N155" s="34">
        <f t="shared" ref="N155:X155" si="12">SUM(N156:N175)</f>
        <v>21693.000000000004</v>
      </c>
      <c r="O155" s="35">
        <f t="shared" si="12"/>
        <v>28477.7</v>
      </c>
      <c r="P155" s="35">
        <f>SUM(P156:P175)</f>
        <v>30650.600000000002</v>
      </c>
      <c r="Q155" s="35">
        <f t="shared" si="12"/>
        <v>30650.600000000002</v>
      </c>
      <c r="R155" s="35">
        <f t="shared" si="12"/>
        <v>0</v>
      </c>
      <c r="S155" s="36">
        <f t="shared" si="8"/>
        <v>30650.600000000002</v>
      </c>
      <c r="T155" s="35">
        <f t="shared" si="12"/>
        <v>30650.600000000002</v>
      </c>
      <c r="U155" s="35">
        <f t="shared" si="12"/>
        <v>0</v>
      </c>
      <c r="V155" s="36">
        <f t="shared" si="9"/>
        <v>30650.600000000002</v>
      </c>
      <c r="W155" s="35">
        <f t="shared" si="12"/>
        <v>30650.600000000002</v>
      </c>
      <c r="X155" s="35">
        <f t="shared" si="12"/>
        <v>0</v>
      </c>
    </row>
    <row r="156" spans="1:24" ht="15.75" x14ac:dyDescent="0.25">
      <c r="A156" s="12" t="s">
        <v>214</v>
      </c>
      <c r="B156" s="65"/>
      <c r="C156" s="10"/>
      <c r="D156" s="10"/>
      <c r="E156" s="65"/>
      <c r="F156" s="10"/>
      <c r="G156" s="10"/>
      <c r="H156" s="67"/>
      <c r="I156" s="68"/>
      <c r="J156" s="68"/>
      <c r="K156" s="16" t="s">
        <v>1</v>
      </c>
      <c r="L156" s="16" t="s">
        <v>1</v>
      </c>
      <c r="M156" s="20"/>
      <c r="N156" s="20"/>
      <c r="O156" s="27"/>
      <c r="P156" s="32">
        <f>Q156+R156</f>
        <v>0</v>
      </c>
      <c r="Q156" s="27"/>
      <c r="R156" s="27"/>
      <c r="S156" s="21">
        <f t="shared" si="8"/>
        <v>0</v>
      </c>
      <c r="T156" s="27"/>
      <c r="U156" s="27"/>
      <c r="V156" s="21">
        <f t="shared" si="9"/>
        <v>0</v>
      </c>
      <c r="W156" s="27"/>
      <c r="X156" s="27"/>
    </row>
    <row r="157" spans="1:24" ht="30" x14ac:dyDescent="0.25">
      <c r="A157" s="12" t="s">
        <v>215</v>
      </c>
      <c r="B157" s="65"/>
      <c r="C157" s="10"/>
      <c r="D157" s="10"/>
      <c r="E157" s="65"/>
      <c r="F157" s="10"/>
      <c r="G157" s="10"/>
      <c r="H157" s="67"/>
      <c r="I157" s="68"/>
      <c r="J157" s="68"/>
      <c r="K157" s="16" t="s">
        <v>1</v>
      </c>
      <c r="L157" s="16" t="s">
        <v>1</v>
      </c>
      <c r="M157" s="20"/>
      <c r="N157" s="20"/>
      <c r="O157" s="27"/>
      <c r="P157" s="32">
        <f t="shared" ref="P157:P175" si="13">Q157+R157</f>
        <v>0</v>
      </c>
      <c r="Q157" s="27"/>
      <c r="R157" s="27"/>
      <c r="S157" s="21">
        <f t="shared" si="8"/>
        <v>0</v>
      </c>
      <c r="T157" s="27"/>
      <c r="U157" s="27"/>
      <c r="V157" s="21">
        <f t="shared" si="9"/>
        <v>0</v>
      </c>
      <c r="W157" s="27"/>
      <c r="X157" s="27"/>
    </row>
    <row r="158" spans="1:24" ht="30" x14ac:dyDescent="0.25">
      <c r="A158" s="12" t="s">
        <v>216</v>
      </c>
      <c r="B158" s="65"/>
      <c r="C158" s="10"/>
      <c r="D158" s="10"/>
      <c r="E158" s="65"/>
      <c r="F158" s="10"/>
      <c r="G158" s="10"/>
      <c r="H158" s="67"/>
      <c r="I158" s="68"/>
      <c r="J158" s="68"/>
      <c r="K158" s="16" t="s">
        <v>1</v>
      </c>
      <c r="L158" s="16" t="s">
        <v>1</v>
      </c>
      <c r="M158" s="20"/>
      <c r="N158" s="20"/>
      <c r="O158" s="27"/>
      <c r="P158" s="32">
        <f t="shared" si="13"/>
        <v>0</v>
      </c>
      <c r="Q158" s="27"/>
      <c r="R158" s="27"/>
      <c r="S158" s="21">
        <f t="shared" si="8"/>
        <v>0</v>
      </c>
      <c r="T158" s="27"/>
      <c r="U158" s="27"/>
      <c r="V158" s="21">
        <f t="shared" si="9"/>
        <v>0</v>
      </c>
      <c r="W158" s="27"/>
      <c r="X158" s="27"/>
    </row>
    <row r="159" spans="1:24" ht="60" x14ac:dyDescent="0.25">
      <c r="A159" s="12" t="s">
        <v>217</v>
      </c>
      <c r="B159" s="65"/>
      <c r="C159" s="10"/>
      <c r="D159" s="10"/>
      <c r="E159" s="65"/>
      <c r="F159" s="10"/>
      <c r="G159" s="10"/>
      <c r="H159" s="67"/>
      <c r="I159" s="68"/>
      <c r="J159" s="68"/>
      <c r="K159" s="16" t="s">
        <v>1</v>
      </c>
      <c r="L159" s="16" t="s">
        <v>1</v>
      </c>
      <c r="M159" s="20"/>
      <c r="N159" s="20"/>
      <c r="O159" s="27"/>
      <c r="P159" s="32">
        <f t="shared" si="13"/>
        <v>0</v>
      </c>
      <c r="Q159" s="27"/>
      <c r="R159" s="27"/>
      <c r="S159" s="21">
        <f t="shared" si="8"/>
        <v>0</v>
      </c>
      <c r="T159" s="27"/>
      <c r="U159" s="27"/>
      <c r="V159" s="21">
        <f t="shared" si="9"/>
        <v>0</v>
      </c>
      <c r="W159" s="27"/>
      <c r="X159" s="27"/>
    </row>
    <row r="160" spans="1:24" ht="60" x14ac:dyDescent="0.25">
      <c r="A160" s="12" t="s">
        <v>218</v>
      </c>
      <c r="B160" s="65"/>
      <c r="C160" s="10"/>
      <c r="D160" s="10"/>
      <c r="E160" s="65"/>
      <c r="F160" s="10"/>
      <c r="G160" s="10"/>
      <c r="H160" s="67"/>
      <c r="I160" s="68"/>
      <c r="J160" s="68"/>
      <c r="K160" s="16" t="s">
        <v>1</v>
      </c>
      <c r="L160" s="16" t="s">
        <v>1</v>
      </c>
      <c r="M160" s="20"/>
      <c r="N160" s="20"/>
      <c r="O160" s="27"/>
      <c r="P160" s="32">
        <f t="shared" si="13"/>
        <v>0</v>
      </c>
      <c r="Q160" s="27"/>
      <c r="R160" s="27"/>
      <c r="S160" s="21">
        <f t="shared" si="8"/>
        <v>0</v>
      </c>
      <c r="T160" s="27"/>
      <c r="U160" s="27"/>
      <c r="V160" s="21">
        <f t="shared" si="9"/>
        <v>0</v>
      </c>
      <c r="W160" s="27"/>
      <c r="X160" s="27"/>
    </row>
    <row r="161" spans="1:24" ht="121.5" customHeight="1" x14ac:dyDescent="0.25">
      <c r="A161" s="12" t="s">
        <v>219</v>
      </c>
      <c r="B161" s="65" t="s">
        <v>220</v>
      </c>
      <c r="C161" s="10" t="s">
        <v>221</v>
      </c>
      <c r="D161" s="10" t="s">
        <v>222</v>
      </c>
      <c r="E161" s="65"/>
      <c r="F161" s="10"/>
      <c r="G161" s="10"/>
      <c r="H161" s="69" t="s">
        <v>625</v>
      </c>
      <c r="I161" s="60" t="s">
        <v>626</v>
      </c>
      <c r="J161" s="60" t="s">
        <v>443</v>
      </c>
      <c r="K161" s="26" t="s">
        <v>6</v>
      </c>
      <c r="L161" s="26" t="s">
        <v>5</v>
      </c>
      <c r="M161" s="20">
        <v>23111.5</v>
      </c>
      <c r="N161" s="20">
        <v>21068.7</v>
      </c>
      <c r="O161" s="27">
        <v>27573.8</v>
      </c>
      <c r="P161" s="32">
        <f t="shared" si="13"/>
        <v>30018.799999999999</v>
      </c>
      <c r="Q161" s="27">
        <v>30018.799999999999</v>
      </c>
      <c r="R161" s="27"/>
      <c r="S161" s="21">
        <f t="shared" si="8"/>
        <v>30018.799999999999</v>
      </c>
      <c r="T161" s="27">
        <v>30018.799999999999</v>
      </c>
      <c r="U161" s="27"/>
      <c r="V161" s="21">
        <f t="shared" si="9"/>
        <v>30018.799999999999</v>
      </c>
      <c r="W161" s="27">
        <v>30018.799999999999</v>
      </c>
      <c r="X161" s="27"/>
    </row>
    <row r="162" spans="1:24" ht="102" customHeight="1" x14ac:dyDescent="0.25">
      <c r="A162" s="12" t="s">
        <v>223</v>
      </c>
      <c r="B162" s="59" t="s">
        <v>224</v>
      </c>
      <c r="C162" s="10" t="s">
        <v>225</v>
      </c>
      <c r="D162" s="64" t="s">
        <v>226</v>
      </c>
      <c r="E162" s="59" t="s">
        <v>227</v>
      </c>
      <c r="F162" s="60" t="s">
        <v>46</v>
      </c>
      <c r="G162" s="60" t="s">
        <v>228</v>
      </c>
      <c r="H162" s="59" t="s">
        <v>444</v>
      </c>
      <c r="I162" s="60" t="s">
        <v>537</v>
      </c>
      <c r="J162" s="60" t="s">
        <v>443</v>
      </c>
      <c r="K162" s="26" t="s">
        <v>8</v>
      </c>
      <c r="L162" s="26" t="s">
        <v>13</v>
      </c>
      <c r="M162" s="20">
        <v>116.8</v>
      </c>
      <c r="N162" s="20">
        <v>109.4</v>
      </c>
      <c r="O162" s="27">
        <v>116.9</v>
      </c>
      <c r="P162" s="32">
        <f t="shared" si="13"/>
        <v>116.9</v>
      </c>
      <c r="Q162" s="27">
        <v>116.9</v>
      </c>
      <c r="R162" s="27"/>
      <c r="S162" s="21">
        <f t="shared" si="8"/>
        <v>116.9</v>
      </c>
      <c r="T162" s="27">
        <v>116.9</v>
      </c>
      <c r="U162" s="27"/>
      <c r="V162" s="21">
        <f t="shared" si="9"/>
        <v>116.9</v>
      </c>
      <c r="W162" s="27">
        <v>116.9</v>
      </c>
      <c r="X162" s="27"/>
    </row>
    <row r="163" spans="1:24" ht="86.25" customHeight="1" x14ac:dyDescent="0.25">
      <c r="A163" s="12" t="s">
        <v>229</v>
      </c>
      <c r="B163" s="65"/>
      <c r="C163" s="10"/>
      <c r="D163" s="10"/>
      <c r="E163" s="65"/>
      <c r="F163" s="10"/>
      <c r="G163" s="10"/>
      <c r="H163" s="67"/>
      <c r="I163" s="68"/>
      <c r="J163" s="68"/>
      <c r="K163" s="16" t="s">
        <v>1</v>
      </c>
      <c r="L163" s="16" t="s">
        <v>1</v>
      </c>
      <c r="M163" s="20"/>
      <c r="N163" s="20"/>
      <c r="O163" s="27"/>
      <c r="P163" s="32">
        <f t="shared" si="13"/>
        <v>0</v>
      </c>
      <c r="Q163" s="27"/>
      <c r="R163" s="27"/>
      <c r="S163" s="21">
        <f t="shared" si="8"/>
        <v>0</v>
      </c>
      <c r="T163" s="27"/>
      <c r="U163" s="27"/>
      <c r="V163" s="21">
        <f t="shared" si="9"/>
        <v>0</v>
      </c>
      <c r="W163" s="27"/>
      <c r="X163" s="27"/>
    </row>
    <row r="164" spans="1:24" ht="93" customHeight="1" x14ac:dyDescent="0.25">
      <c r="A164" s="12" t="s">
        <v>230</v>
      </c>
      <c r="B164" s="59" t="s">
        <v>231</v>
      </c>
      <c r="C164" s="10" t="s">
        <v>232</v>
      </c>
      <c r="D164" s="60" t="s">
        <v>233</v>
      </c>
      <c r="E164" s="59"/>
      <c r="F164" s="60"/>
      <c r="G164" s="60"/>
      <c r="H164" s="66" t="s">
        <v>234</v>
      </c>
      <c r="I164" s="60" t="s">
        <v>46</v>
      </c>
      <c r="J164" s="76" t="s">
        <v>235</v>
      </c>
      <c r="K164" s="16" t="s">
        <v>5</v>
      </c>
      <c r="L164" s="16" t="s">
        <v>2</v>
      </c>
      <c r="M164" s="20">
        <v>514.9</v>
      </c>
      <c r="N164" s="20">
        <v>514.9</v>
      </c>
      <c r="O164" s="27">
        <v>787</v>
      </c>
      <c r="P164" s="32">
        <f t="shared" si="13"/>
        <v>514.9</v>
      </c>
      <c r="Q164" s="27">
        <v>514.9</v>
      </c>
      <c r="R164" s="27"/>
      <c r="S164" s="21">
        <f t="shared" si="8"/>
        <v>514.9</v>
      </c>
      <c r="T164" s="27">
        <v>514.9</v>
      </c>
      <c r="U164" s="27"/>
      <c r="V164" s="21">
        <f t="shared" si="9"/>
        <v>514.9</v>
      </c>
      <c r="W164" s="27">
        <v>514.9</v>
      </c>
      <c r="X164" s="27"/>
    </row>
    <row r="165" spans="1:24" ht="54.75" customHeight="1" x14ac:dyDescent="0.25">
      <c r="A165" s="12" t="s">
        <v>236</v>
      </c>
      <c r="B165" s="65"/>
      <c r="C165" s="10"/>
      <c r="D165" s="10"/>
      <c r="E165" s="65"/>
      <c r="F165" s="10"/>
      <c r="G165" s="10"/>
      <c r="H165" s="67"/>
      <c r="I165" s="68"/>
      <c r="J165" s="68"/>
      <c r="K165" s="16" t="s">
        <v>1</v>
      </c>
      <c r="L165" s="16" t="s">
        <v>1</v>
      </c>
      <c r="M165" s="20"/>
      <c r="N165" s="20"/>
      <c r="O165" s="27"/>
      <c r="P165" s="32">
        <f t="shared" si="13"/>
        <v>0</v>
      </c>
      <c r="Q165" s="27"/>
      <c r="R165" s="27"/>
      <c r="S165" s="21">
        <f t="shared" si="8"/>
        <v>0</v>
      </c>
      <c r="T165" s="27"/>
      <c r="U165" s="27"/>
      <c r="V165" s="21">
        <f t="shared" si="9"/>
        <v>0</v>
      </c>
      <c r="W165" s="27"/>
      <c r="X165" s="27"/>
    </row>
    <row r="166" spans="1:24" ht="183" customHeight="1" x14ac:dyDescent="0.25">
      <c r="A166" s="12" t="s">
        <v>237</v>
      </c>
      <c r="B166" s="65"/>
      <c r="C166" s="10"/>
      <c r="D166" s="10"/>
      <c r="E166" s="65"/>
      <c r="F166" s="10"/>
      <c r="G166" s="10"/>
      <c r="H166" s="67"/>
      <c r="I166" s="68"/>
      <c r="J166" s="68"/>
      <c r="K166" s="16" t="s">
        <v>1</v>
      </c>
      <c r="L166" s="16" t="s">
        <v>1</v>
      </c>
      <c r="M166" s="20"/>
      <c r="N166" s="20"/>
      <c r="O166" s="27"/>
      <c r="P166" s="32">
        <f t="shared" si="13"/>
        <v>0</v>
      </c>
      <c r="Q166" s="27"/>
      <c r="R166" s="27"/>
      <c r="S166" s="21">
        <f t="shared" si="8"/>
        <v>0</v>
      </c>
      <c r="T166" s="27"/>
      <c r="U166" s="27"/>
      <c r="V166" s="21">
        <f t="shared" si="9"/>
        <v>0</v>
      </c>
      <c r="W166" s="27"/>
      <c r="X166" s="27"/>
    </row>
    <row r="167" spans="1:24" ht="75" x14ac:dyDescent="0.25">
      <c r="A167" s="12" t="s">
        <v>238</v>
      </c>
      <c r="B167" s="65"/>
      <c r="C167" s="10"/>
      <c r="D167" s="10"/>
      <c r="E167" s="65"/>
      <c r="F167" s="10"/>
      <c r="G167" s="10"/>
      <c r="H167" s="67"/>
      <c r="I167" s="68"/>
      <c r="J167" s="68"/>
      <c r="K167" s="16" t="s">
        <v>1</v>
      </c>
      <c r="L167" s="16" t="s">
        <v>1</v>
      </c>
      <c r="M167" s="20"/>
      <c r="N167" s="20"/>
      <c r="O167" s="27"/>
      <c r="P167" s="32">
        <f t="shared" si="13"/>
        <v>0</v>
      </c>
      <c r="Q167" s="27"/>
      <c r="R167" s="27"/>
      <c r="S167" s="21">
        <f t="shared" si="8"/>
        <v>0</v>
      </c>
      <c r="T167" s="27"/>
      <c r="U167" s="27"/>
      <c r="V167" s="21">
        <f t="shared" si="9"/>
        <v>0</v>
      </c>
      <c r="W167" s="27"/>
      <c r="X167" s="27"/>
    </row>
    <row r="168" spans="1:24" ht="45" x14ac:dyDescent="0.25">
      <c r="A168" s="12" t="s">
        <v>239</v>
      </c>
      <c r="B168" s="65"/>
      <c r="C168" s="10"/>
      <c r="D168" s="10"/>
      <c r="E168" s="65"/>
      <c r="F168" s="10"/>
      <c r="G168" s="10"/>
      <c r="H168" s="67"/>
      <c r="I168" s="68"/>
      <c r="J168" s="68"/>
      <c r="K168" s="16" t="s">
        <v>1</v>
      </c>
      <c r="L168" s="16" t="s">
        <v>1</v>
      </c>
      <c r="M168" s="20"/>
      <c r="N168" s="20"/>
      <c r="O168" s="27"/>
      <c r="P168" s="32">
        <f t="shared" si="13"/>
        <v>0</v>
      </c>
      <c r="Q168" s="27"/>
      <c r="R168" s="27"/>
      <c r="S168" s="21">
        <f t="shared" si="8"/>
        <v>0</v>
      </c>
      <c r="T168" s="27"/>
      <c r="U168" s="27"/>
      <c r="V168" s="21">
        <f t="shared" si="9"/>
        <v>0</v>
      </c>
      <c r="W168" s="27"/>
      <c r="X168" s="27"/>
    </row>
    <row r="169" spans="1:24" ht="75" x14ac:dyDescent="0.25">
      <c r="A169" s="12" t="s">
        <v>240</v>
      </c>
      <c r="B169" s="65"/>
      <c r="C169" s="10"/>
      <c r="D169" s="10"/>
      <c r="E169" s="65"/>
      <c r="F169" s="10"/>
      <c r="G169" s="10"/>
      <c r="H169" s="67"/>
      <c r="I169" s="68"/>
      <c r="J169" s="68"/>
      <c r="K169" s="16" t="s">
        <v>1</v>
      </c>
      <c r="L169" s="16" t="s">
        <v>1</v>
      </c>
      <c r="M169" s="20"/>
      <c r="N169" s="20"/>
      <c r="O169" s="27"/>
      <c r="P169" s="32">
        <f t="shared" si="13"/>
        <v>0</v>
      </c>
      <c r="Q169" s="27"/>
      <c r="R169" s="27"/>
      <c r="S169" s="21">
        <f t="shared" si="8"/>
        <v>0</v>
      </c>
      <c r="T169" s="27"/>
      <c r="U169" s="27"/>
      <c r="V169" s="21">
        <f t="shared" si="9"/>
        <v>0</v>
      </c>
      <c r="W169" s="27"/>
      <c r="X169" s="27"/>
    </row>
    <row r="170" spans="1:24" ht="60" x14ac:dyDescent="0.25">
      <c r="A170" s="12" t="s">
        <v>241</v>
      </c>
      <c r="B170" s="65"/>
      <c r="C170" s="10"/>
      <c r="D170" s="10"/>
      <c r="E170" s="65"/>
      <c r="F170" s="10"/>
      <c r="G170" s="10"/>
      <c r="H170" s="67"/>
      <c r="I170" s="68"/>
      <c r="J170" s="68"/>
      <c r="K170" s="16" t="s">
        <v>1</v>
      </c>
      <c r="L170" s="16" t="s">
        <v>1</v>
      </c>
      <c r="M170" s="20"/>
      <c r="N170" s="20"/>
      <c r="O170" s="27"/>
      <c r="P170" s="32">
        <f t="shared" si="13"/>
        <v>0</v>
      </c>
      <c r="Q170" s="27"/>
      <c r="R170" s="27"/>
      <c r="S170" s="21">
        <f t="shared" si="8"/>
        <v>0</v>
      </c>
      <c r="T170" s="27"/>
      <c r="U170" s="27"/>
      <c r="V170" s="21">
        <f t="shared" si="9"/>
        <v>0</v>
      </c>
      <c r="W170" s="27"/>
      <c r="X170" s="27"/>
    </row>
    <row r="171" spans="1:24" ht="60" x14ac:dyDescent="0.25">
      <c r="A171" s="12" t="s">
        <v>242</v>
      </c>
      <c r="B171" s="65"/>
      <c r="C171" s="10"/>
      <c r="D171" s="10"/>
      <c r="E171" s="65"/>
      <c r="F171" s="10"/>
      <c r="G171" s="10"/>
      <c r="H171" s="67"/>
      <c r="I171" s="68"/>
      <c r="J171" s="68"/>
      <c r="K171" s="16" t="s">
        <v>1</v>
      </c>
      <c r="L171" s="16" t="s">
        <v>1</v>
      </c>
      <c r="M171" s="20"/>
      <c r="N171" s="20"/>
      <c r="O171" s="27"/>
      <c r="P171" s="32">
        <f t="shared" si="13"/>
        <v>0</v>
      </c>
      <c r="Q171" s="27"/>
      <c r="R171" s="27"/>
      <c r="S171" s="21">
        <f t="shared" si="8"/>
        <v>0</v>
      </c>
      <c r="T171" s="27"/>
      <c r="U171" s="27"/>
      <c r="V171" s="21">
        <f t="shared" si="9"/>
        <v>0</v>
      </c>
      <c r="W171" s="27"/>
      <c r="X171" s="27"/>
    </row>
    <row r="172" spans="1:24" ht="90" x14ac:dyDescent="0.25">
      <c r="A172" s="12" t="s">
        <v>243</v>
      </c>
      <c r="B172" s="65"/>
      <c r="C172" s="10"/>
      <c r="D172" s="10"/>
      <c r="E172" s="65"/>
      <c r="F172" s="10"/>
      <c r="G172" s="10"/>
      <c r="H172" s="67"/>
      <c r="I172" s="68"/>
      <c r="J172" s="68"/>
      <c r="K172" s="16" t="s">
        <v>1</v>
      </c>
      <c r="L172" s="16" t="s">
        <v>1</v>
      </c>
      <c r="M172" s="20"/>
      <c r="N172" s="20"/>
      <c r="O172" s="27"/>
      <c r="P172" s="32">
        <f t="shared" si="13"/>
        <v>0</v>
      </c>
      <c r="Q172" s="27"/>
      <c r="R172" s="27"/>
      <c r="S172" s="21">
        <f t="shared" si="8"/>
        <v>0</v>
      </c>
      <c r="T172" s="27"/>
      <c r="U172" s="27"/>
      <c r="V172" s="21">
        <f t="shared" si="9"/>
        <v>0</v>
      </c>
      <c r="W172" s="27"/>
      <c r="X172" s="27"/>
    </row>
    <row r="173" spans="1:24" ht="60" x14ac:dyDescent="0.25">
      <c r="A173" s="12" t="s">
        <v>244</v>
      </c>
      <c r="B173" s="65"/>
      <c r="C173" s="10"/>
      <c r="D173" s="10"/>
      <c r="E173" s="65"/>
      <c r="F173" s="10"/>
      <c r="G173" s="10"/>
      <c r="H173" s="67"/>
      <c r="I173" s="68"/>
      <c r="J173" s="68"/>
      <c r="K173" s="16" t="s">
        <v>1</v>
      </c>
      <c r="L173" s="16" t="s">
        <v>1</v>
      </c>
      <c r="M173" s="20"/>
      <c r="N173" s="20"/>
      <c r="O173" s="27"/>
      <c r="P173" s="32">
        <f t="shared" si="13"/>
        <v>0</v>
      </c>
      <c r="Q173" s="27"/>
      <c r="R173" s="27"/>
      <c r="S173" s="21">
        <f t="shared" si="8"/>
        <v>0</v>
      </c>
      <c r="T173" s="27"/>
      <c r="U173" s="27"/>
      <c r="V173" s="21">
        <f t="shared" si="9"/>
        <v>0</v>
      </c>
      <c r="W173" s="27"/>
      <c r="X173" s="27"/>
    </row>
    <row r="174" spans="1:24" ht="60" x14ac:dyDescent="0.25">
      <c r="A174" s="12" t="s">
        <v>245</v>
      </c>
      <c r="B174" s="65"/>
      <c r="C174" s="10"/>
      <c r="D174" s="10"/>
      <c r="E174" s="65"/>
      <c r="F174" s="10"/>
      <c r="G174" s="10"/>
      <c r="H174" s="67"/>
      <c r="I174" s="68"/>
      <c r="J174" s="68"/>
      <c r="K174" s="16" t="s">
        <v>1</v>
      </c>
      <c r="L174" s="16" t="s">
        <v>1</v>
      </c>
      <c r="M174" s="20"/>
      <c r="N174" s="20"/>
      <c r="O174" s="27"/>
      <c r="P174" s="32">
        <f t="shared" si="13"/>
        <v>0</v>
      </c>
      <c r="Q174" s="27"/>
      <c r="R174" s="27"/>
      <c r="S174" s="21">
        <f t="shared" si="8"/>
        <v>0</v>
      </c>
      <c r="T174" s="27"/>
      <c r="U174" s="27"/>
      <c r="V174" s="21">
        <f t="shared" si="9"/>
        <v>0</v>
      </c>
      <c r="W174" s="27"/>
      <c r="X174" s="27"/>
    </row>
    <row r="175" spans="1:24" ht="45" x14ac:dyDescent="0.25">
      <c r="A175" s="12" t="s">
        <v>246</v>
      </c>
      <c r="B175" s="65"/>
      <c r="C175" s="10"/>
      <c r="D175" s="10"/>
      <c r="E175" s="65"/>
      <c r="F175" s="10"/>
      <c r="G175" s="10"/>
      <c r="H175" s="67"/>
      <c r="I175" s="68"/>
      <c r="J175" s="68"/>
      <c r="K175" s="16" t="s">
        <v>1</v>
      </c>
      <c r="L175" s="16" t="s">
        <v>1</v>
      </c>
      <c r="M175" s="20"/>
      <c r="N175" s="20"/>
      <c r="O175" s="27"/>
      <c r="P175" s="32">
        <f t="shared" si="13"/>
        <v>0</v>
      </c>
      <c r="Q175" s="27"/>
      <c r="R175" s="27"/>
      <c r="S175" s="21">
        <f t="shared" si="8"/>
        <v>0</v>
      </c>
      <c r="T175" s="27"/>
      <c r="U175" s="27"/>
      <c r="V175" s="21">
        <f t="shared" si="9"/>
        <v>0</v>
      </c>
      <c r="W175" s="27"/>
      <c r="X175" s="27"/>
    </row>
    <row r="176" spans="1:24" ht="37.5" customHeight="1" x14ac:dyDescent="0.25">
      <c r="A176" s="78" t="s">
        <v>247</v>
      </c>
      <c r="B176" s="79"/>
      <c r="C176" s="80"/>
      <c r="D176" s="80"/>
      <c r="E176" s="79"/>
      <c r="F176" s="80"/>
      <c r="G176" s="80"/>
      <c r="H176" s="81"/>
      <c r="I176" s="82"/>
      <c r="J176" s="82"/>
      <c r="K176" s="47" t="s">
        <v>1</v>
      </c>
      <c r="L176" s="47" t="s">
        <v>1</v>
      </c>
      <c r="M176" s="34">
        <f>SUM(M177:M178)</f>
        <v>338.8</v>
      </c>
      <c r="N176" s="34">
        <f t="shared" ref="N176:X176" si="14">SUM(N177:N178)</f>
        <v>40.9</v>
      </c>
      <c r="O176" s="35">
        <f t="shared" si="14"/>
        <v>395.1</v>
      </c>
      <c r="P176" s="35">
        <f t="shared" si="14"/>
        <v>477</v>
      </c>
      <c r="Q176" s="35">
        <f t="shared" si="14"/>
        <v>477</v>
      </c>
      <c r="R176" s="35">
        <f t="shared" si="14"/>
        <v>0</v>
      </c>
      <c r="S176" s="21">
        <f t="shared" si="8"/>
        <v>477</v>
      </c>
      <c r="T176" s="35">
        <f t="shared" si="14"/>
        <v>477</v>
      </c>
      <c r="U176" s="35">
        <f t="shared" si="14"/>
        <v>0</v>
      </c>
      <c r="V176" s="21">
        <f t="shared" si="9"/>
        <v>477</v>
      </c>
      <c r="W176" s="35">
        <f t="shared" si="14"/>
        <v>477</v>
      </c>
      <c r="X176" s="35">
        <f t="shared" si="14"/>
        <v>0</v>
      </c>
    </row>
    <row r="177" spans="1:28" ht="155.25" customHeight="1" x14ac:dyDescent="0.25">
      <c r="A177" s="12" t="s">
        <v>248</v>
      </c>
      <c r="B177" s="59" t="s">
        <v>249</v>
      </c>
      <c r="C177" s="10" t="s">
        <v>250</v>
      </c>
      <c r="D177" s="60" t="s">
        <v>251</v>
      </c>
      <c r="E177" s="66" t="s">
        <v>252</v>
      </c>
      <c r="F177" s="76" t="s">
        <v>253</v>
      </c>
      <c r="G177" s="76" t="s">
        <v>254</v>
      </c>
      <c r="H177" s="66" t="s">
        <v>255</v>
      </c>
      <c r="I177" s="60" t="s">
        <v>46</v>
      </c>
      <c r="J177" s="76" t="s">
        <v>256</v>
      </c>
      <c r="K177" s="26" t="s">
        <v>8</v>
      </c>
      <c r="L177" s="26" t="s">
        <v>0</v>
      </c>
      <c r="M177" s="20">
        <v>338.8</v>
      </c>
      <c r="N177" s="20">
        <v>40.9</v>
      </c>
      <c r="O177" s="27">
        <v>395.1</v>
      </c>
      <c r="P177" s="32">
        <f>Q177+R177</f>
        <v>477</v>
      </c>
      <c r="Q177" s="27">
        <v>477</v>
      </c>
      <c r="R177" s="27"/>
      <c r="S177" s="21">
        <f t="shared" ref="S177:S227" si="15">T177+U177</f>
        <v>477</v>
      </c>
      <c r="T177" s="27">
        <v>477</v>
      </c>
      <c r="U177" s="27"/>
      <c r="V177" s="21">
        <f t="shared" ref="V177:V227" si="16">W177+X177</f>
        <v>477</v>
      </c>
      <c r="W177" s="27">
        <v>477</v>
      </c>
      <c r="X177" s="27"/>
    </row>
    <row r="178" spans="1:28" ht="15.75" x14ac:dyDescent="0.25">
      <c r="A178" s="12" t="s">
        <v>257</v>
      </c>
      <c r="B178" s="65"/>
      <c r="C178" s="10"/>
      <c r="D178" s="10"/>
      <c r="E178" s="65"/>
      <c r="F178" s="10"/>
      <c r="G178" s="10"/>
      <c r="H178" s="67"/>
      <c r="I178" s="68"/>
      <c r="J178" s="68"/>
      <c r="K178" s="16" t="s">
        <v>1</v>
      </c>
      <c r="L178" s="16" t="s">
        <v>1</v>
      </c>
      <c r="M178" s="20"/>
      <c r="N178" s="20"/>
      <c r="O178" s="27"/>
      <c r="P178" s="32">
        <f>Q178+R178</f>
        <v>0</v>
      </c>
      <c r="Q178" s="27"/>
      <c r="R178" s="27"/>
      <c r="S178" s="21">
        <f t="shared" si="15"/>
        <v>0</v>
      </c>
      <c r="T178" s="27"/>
      <c r="U178" s="27"/>
      <c r="V178" s="21">
        <f t="shared" si="16"/>
        <v>0</v>
      </c>
      <c r="W178" s="27"/>
      <c r="X178" s="27"/>
    </row>
    <row r="179" spans="1:28" ht="75" x14ac:dyDescent="0.25">
      <c r="A179" s="78" t="s">
        <v>258</v>
      </c>
      <c r="B179" s="79"/>
      <c r="C179" s="80"/>
      <c r="D179" s="80"/>
      <c r="E179" s="79"/>
      <c r="F179" s="80"/>
      <c r="G179" s="80"/>
      <c r="H179" s="81"/>
      <c r="I179" s="82"/>
      <c r="J179" s="82"/>
      <c r="K179" s="47" t="s">
        <v>1</v>
      </c>
      <c r="L179" s="47" t="s">
        <v>1</v>
      </c>
      <c r="M179" s="34">
        <f>SUM(M180:M181)</f>
        <v>0</v>
      </c>
      <c r="N179" s="34">
        <f t="shared" ref="N179:W179" si="17">SUM(N180:N181)</f>
        <v>0</v>
      </c>
      <c r="O179" s="35">
        <f t="shared" si="17"/>
        <v>0</v>
      </c>
      <c r="P179" s="32">
        <f t="shared" ref="P179:P238" si="18">Q179+R179</f>
        <v>0</v>
      </c>
      <c r="Q179" s="35">
        <f t="shared" si="17"/>
        <v>0</v>
      </c>
      <c r="R179" s="35">
        <f t="shared" si="17"/>
        <v>0</v>
      </c>
      <c r="S179" s="21">
        <f t="shared" si="15"/>
        <v>0</v>
      </c>
      <c r="T179" s="35">
        <f t="shared" si="17"/>
        <v>0</v>
      </c>
      <c r="U179" s="35">
        <f t="shared" si="17"/>
        <v>0</v>
      </c>
      <c r="V179" s="21">
        <f t="shared" si="16"/>
        <v>0</v>
      </c>
      <c r="W179" s="35">
        <f t="shared" si="17"/>
        <v>0</v>
      </c>
      <c r="X179" s="35">
        <f>SUM(X180:X181)</f>
        <v>0</v>
      </c>
    </row>
    <row r="180" spans="1:28" ht="28.5" customHeight="1" x14ac:dyDescent="0.25">
      <c r="A180" s="12" t="s">
        <v>259</v>
      </c>
      <c r="B180" s="65"/>
      <c r="C180" s="10"/>
      <c r="D180" s="10"/>
      <c r="E180" s="65"/>
      <c r="F180" s="10"/>
      <c r="G180" s="10"/>
      <c r="H180" s="67"/>
      <c r="I180" s="68"/>
      <c r="J180" s="68"/>
      <c r="K180" s="16" t="s">
        <v>1</v>
      </c>
      <c r="L180" s="16" t="s">
        <v>1</v>
      </c>
      <c r="M180" s="20"/>
      <c r="N180" s="20"/>
      <c r="O180" s="27"/>
      <c r="P180" s="32">
        <f t="shared" si="18"/>
        <v>0</v>
      </c>
      <c r="Q180" s="27"/>
      <c r="R180" s="27"/>
      <c r="S180" s="21">
        <f t="shared" si="15"/>
        <v>0</v>
      </c>
      <c r="T180" s="27"/>
      <c r="U180" s="27"/>
      <c r="V180" s="21">
        <f t="shared" si="16"/>
        <v>0</v>
      </c>
      <c r="W180" s="27"/>
      <c r="X180" s="27"/>
    </row>
    <row r="181" spans="1:28" ht="30" x14ac:dyDescent="0.25">
      <c r="A181" s="12" t="s">
        <v>260</v>
      </c>
      <c r="B181" s="65"/>
      <c r="C181" s="10"/>
      <c r="D181" s="10"/>
      <c r="E181" s="65"/>
      <c r="F181" s="10"/>
      <c r="G181" s="10"/>
      <c r="H181" s="67"/>
      <c r="I181" s="68"/>
      <c r="J181" s="68"/>
      <c r="K181" s="16" t="s">
        <v>1</v>
      </c>
      <c r="L181" s="16" t="s">
        <v>1</v>
      </c>
      <c r="M181" s="20"/>
      <c r="N181" s="20"/>
      <c r="O181" s="27"/>
      <c r="P181" s="32">
        <f t="shared" si="18"/>
        <v>0</v>
      </c>
      <c r="Q181" s="27"/>
      <c r="R181" s="27"/>
      <c r="S181" s="21">
        <f t="shared" si="15"/>
        <v>0</v>
      </c>
      <c r="T181" s="27"/>
      <c r="U181" s="27"/>
      <c r="V181" s="21">
        <f t="shared" si="16"/>
        <v>0</v>
      </c>
      <c r="W181" s="27"/>
      <c r="X181" s="27"/>
    </row>
    <row r="182" spans="1:28" ht="90" x14ac:dyDescent="0.25">
      <c r="A182" s="78" t="s">
        <v>261</v>
      </c>
      <c r="B182" s="79"/>
      <c r="C182" s="80"/>
      <c r="D182" s="80"/>
      <c r="E182" s="79"/>
      <c r="F182" s="80"/>
      <c r="G182" s="80"/>
      <c r="H182" s="81"/>
      <c r="I182" s="82"/>
      <c r="J182" s="82"/>
      <c r="K182" s="47" t="s">
        <v>1</v>
      </c>
      <c r="L182" s="47" t="s">
        <v>1</v>
      </c>
      <c r="M182" s="34">
        <f>SUM(M183:M184)</f>
        <v>1603.8000000000002</v>
      </c>
      <c r="N182" s="34">
        <f>SUM(N183:N184)</f>
        <v>1457.6</v>
      </c>
      <c r="O182" s="35">
        <f t="shared" ref="O182:X182" si="19">O183</f>
        <v>2493.9</v>
      </c>
      <c r="P182" s="32">
        <f t="shared" si="18"/>
        <v>1973.8</v>
      </c>
      <c r="Q182" s="35">
        <f t="shared" si="19"/>
        <v>1973.8</v>
      </c>
      <c r="R182" s="35">
        <f t="shared" si="19"/>
        <v>0</v>
      </c>
      <c r="S182" s="21">
        <f t="shared" si="15"/>
        <v>2258.6</v>
      </c>
      <c r="T182" s="35">
        <f t="shared" si="19"/>
        <v>2258.6</v>
      </c>
      <c r="U182" s="35">
        <f t="shared" si="19"/>
        <v>0</v>
      </c>
      <c r="V182" s="21">
        <f t="shared" si="16"/>
        <v>2258.6</v>
      </c>
      <c r="W182" s="35">
        <f t="shared" si="19"/>
        <v>2258.6</v>
      </c>
      <c r="X182" s="35">
        <f t="shared" si="19"/>
        <v>0</v>
      </c>
    </row>
    <row r="183" spans="1:28" ht="25.5" customHeight="1" x14ac:dyDescent="0.25">
      <c r="A183" s="133" t="s">
        <v>262</v>
      </c>
      <c r="B183" s="135" t="s">
        <v>43</v>
      </c>
      <c r="C183" s="129" t="s">
        <v>205</v>
      </c>
      <c r="D183" s="137" t="s">
        <v>44</v>
      </c>
      <c r="E183" s="174"/>
      <c r="F183" s="173"/>
      <c r="G183" s="173"/>
      <c r="H183" s="174" t="s">
        <v>439</v>
      </c>
      <c r="I183" s="173" t="s">
        <v>535</v>
      </c>
      <c r="J183" s="173" t="s">
        <v>536</v>
      </c>
      <c r="K183" s="16" t="s">
        <v>5</v>
      </c>
      <c r="L183" s="16" t="s">
        <v>6</v>
      </c>
      <c r="M183" s="20">
        <v>691.6</v>
      </c>
      <c r="N183" s="20">
        <v>545.4</v>
      </c>
      <c r="O183" s="28">
        <v>2493.9</v>
      </c>
      <c r="P183" s="32">
        <f t="shared" si="18"/>
        <v>1973.8</v>
      </c>
      <c r="Q183" s="27">
        <v>1973.8</v>
      </c>
      <c r="R183" s="27"/>
      <c r="S183" s="21">
        <f t="shared" si="15"/>
        <v>2258.6</v>
      </c>
      <c r="T183" s="27">
        <v>2258.6</v>
      </c>
      <c r="U183" s="27"/>
      <c r="V183" s="21">
        <f t="shared" si="16"/>
        <v>2258.6</v>
      </c>
      <c r="W183" s="27">
        <v>2258.6</v>
      </c>
      <c r="X183" s="27"/>
    </row>
    <row r="184" spans="1:28" ht="133.5" customHeight="1" x14ac:dyDescent="0.25">
      <c r="A184" s="133"/>
      <c r="B184" s="136"/>
      <c r="C184" s="129"/>
      <c r="D184" s="129"/>
      <c r="E184" s="136"/>
      <c r="F184" s="129"/>
      <c r="G184" s="129"/>
      <c r="H184" s="134"/>
      <c r="I184" s="126"/>
      <c r="J184" s="126"/>
      <c r="K184" s="16" t="s">
        <v>5</v>
      </c>
      <c r="L184" s="16" t="s">
        <v>8</v>
      </c>
      <c r="M184" s="20">
        <v>912.2</v>
      </c>
      <c r="N184" s="20">
        <v>912.2</v>
      </c>
      <c r="O184" s="96"/>
      <c r="P184" s="32">
        <f t="shared" si="18"/>
        <v>0</v>
      </c>
      <c r="Q184" s="27"/>
      <c r="R184" s="27"/>
      <c r="S184" s="21">
        <f t="shared" si="15"/>
        <v>0</v>
      </c>
      <c r="T184" s="27"/>
      <c r="U184" s="27"/>
      <c r="V184" s="21">
        <f t="shared" si="16"/>
        <v>0</v>
      </c>
      <c r="W184" s="27"/>
      <c r="X184" s="27"/>
    </row>
    <row r="185" spans="1:28" ht="180" customHeight="1" x14ac:dyDescent="0.25">
      <c r="A185" s="55" t="s">
        <v>263</v>
      </c>
      <c r="B185" s="71"/>
      <c r="C185" s="72"/>
      <c r="D185" s="72"/>
      <c r="E185" s="71"/>
      <c r="F185" s="72"/>
      <c r="G185" s="72"/>
      <c r="H185" s="73"/>
      <c r="I185" s="74"/>
      <c r="J185" s="74"/>
      <c r="K185" s="42" t="s">
        <v>1</v>
      </c>
      <c r="L185" s="42" t="s">
        <v>1</v>
      </c>
      <c r="M185" s="17">
        <f>M186+M200+M227</f>
        <v>264621.99999999994</v>
      </c>
      <c r="N185" s="17">
        <f>N186+N200+N227</f>
        <v>263395.39999999997</v>
      </c>
      <c r="O185" s="31">
        <f>O186+O200+O227</f>
        <v>232628.7</v>
      </c>
      <c r="P185" s="31">
        <f t="shared" si="18"/>
        <v>68727.5</v>
      </c>
      <c r="Q185" s="31">
        <f>Q186+Q200+Q227</f>
        <v>68727.5</v>
      </c>
      <c r="R185" s="31">
        <f>R186+R200+R227</f>
        <v>0</v>
      </c>
      <c r="S185" s="18">
        <f t="shared" si="15"/>
        <v>70437</v>
      </c>
      <c r="T185" s="31">
        <f>T186+T200+T227</f>
        <v>70437</v>
      </c>
      <c r="U185" s="31">
        <f>U186+U200+U227</f>
        <v>0</v>
      </c>
      <c r="V185" s="18">
        <f t="shared" si="16"/>
        <v>69602</v>
      </c>
      <c r="W185" s="31">
        <f>W186+W200+W227</f>
        <v>69602</v>
      </c>
      <c r="X185" s="31">
        <f>X186+X200+X227</f>
        <v>0</v>
      </c>
      <c r="Z185" s="1"/>
      <c r="AA185" s="1"/>
      <c r="AB185" s="1"/>
    </row>
    <row r="186" spans="1:28" ht="30.75" customHeight="1" x14ac:dyDescent="0.25">
      <c r="A186" s="78" t="s">
        <v>264</v>
      </c>
      <c r="B186" s="79"/>
      <c r="C186" s="80"/>
      <c r="D186" s="80"/>
      <c r="E186" s="79"/>
      <c r="F186" s="80"/>
      <c r="G186" s="80"/>
      <c r="H186" s="81"/>
      <c r="I186" s="82"/>
      <c r="J186" s="82"/>
      <c r="K186" s="47" t="s">
        <v>1</v>
      </c>
      <c r="L186" s="47" t="s">
        <v>1</v>
      </c>
      <c r="M186" s="35">
        <f>SUM(M187:M199)</f>
        <v>87233.8</v>
      </c>
      <c r="N186" s="35">
        <f t="shared" ref="N186:X186" si="20">SUM(N187:N199)</f>
        <v>87233.8</v>
      </c>
      <c r="O186" s="35">
        <f t="shared" si="20"/>
        <v>85056.400000000009</v>
      </c>
      <c r="P186" s="35">
        <f t="shared" si="20"/>
        <v>35866.600000000006</v>
      </c>
      <c r="Q186" s="35">
        <f t="shared" si="20"/>
        <v>35866.600000000006</v>
      </c>
      <c r="R186" s="35">
        <f t="shared" si="20"/>
        <v>0</v>
      </c>
      <c r="S186" s="35">
        <f t="shared" si="20"/>
        <v>35653.5</v>
      </c>
      <c r="T186" s="35">
        <f t="shared" si="20"/>
        <v>35653.5</v>
      </c>
      <c r="U186" s="35">
        <f t="shared" si="20"/>
        <v>0</v>
      </c>
      <c r="V186" s="35">
        <f t="shared" si="20"/>
        <v>35905.300000000003</v>
      </c>
      <c r="W186" s="35">
        <f t="shared" si="20"/>
        <v>35905.300000000003</v>
      </c>
      <c r="X186" s="35">
        <f t="shared" si="20"/>
        <v>0</v>
      </c>
    </row>
    <row r="187" spans="1:28" ht="120" x14ac:dyDescent="0.25">
      <c r="A187" s="12" t="s">
        <v>265</v>
      </c>
      <c r="B187" s="65" t="s">
        <v>266</v>
      </c>
      <c r="C187" s="10" t="s">
        <v>267</v>
      </c>
      <c r="D187" s="10" t="s">
        <v>268</v>
      </c>
      <c r="E187" s="65"/>
      <c r="F187" s="10"/>
      <c r="G187" s="10"/>
      <c r="H187" s="67"/>
      <c r="I187" s="67"/>
      <c r="J187" s="83"/>
      <c r="K187" s="26" t="s">
        <v>0</v>
      </c>
      <c r="L187" s="26" t="s">
        <v>9</v>
      </c>
      <c r="M187" s="20">
        <v>6.9</v>
      </c>
      <c r="N187" s="20">
        <v>6.9</v>
      </c>
      <c r="O187" s="27">
        <v>7.5</v>
      </c>
      <c r="P187" s="32">
        <f t="shared" si="18"/>
        <v>67.5</v>
      </c>
      <c r="Q187" s="27">
        <v>67.5</v>
      </c>
      <c r="R187" s="27"/>
      <c r="S187" s="21">
        <f t="shared" si="15"/>
        <v>5.9</v>
      </c>
      <c r="T187" s="27">
        <v>5.9</v>
      </c>
      <c r="U187" s="27"/>
      <c r="V187" s="21">
        <f t="shared" si="16"/>
        <v>6.5</v>
      </c>
      <c r="W187" s="27">
        <v>6.5</v>
      </c>
      <c r="X187" s="27"/>
    </row>
    <row r="188" spans="1:28" ht="128.25" customHeight="1" x14ac:dyDescent="0.25">
      <c r="A188" s="12" t="s">
        <v>269</v>
      </c>
      <c r="B188" s="65" t="s">
        <v>270</v>
      </c>
      <c r="C188" s="10" t="s">
        <v>271</v>
      </c>
      <c r="D188" s="10" t="s">
        <v>272</v>
      </c>
      <c r="E188" s="65"/>
      <c r="F188" s="10"/>
      <c r="G188" s="10"/>
      <c r="H188" s="59" t="s">
        <v>436</v>
      </c>
      <c r="I188" s="60" t="s">
        <v>48</v>
      </c>
      <c r="J188" s="60" t="s">
        <v>437</v>
      </c>
      <c r="K188" s="26" t="s">
        <v>7</v>
      </c>
      <c r="L188" s="26" t="s">
        <v>6</v>
      </c>
      <c r="M188" s="20">
        <v>1427.2</v>
      </c>
      <c r="N188" s="20">
        <v>1427.2</v>
      </c>
      <c r="O188" s="27">
        <v>1689.4</v>
      </c>
      <c r="P188" s="32">
        <f t="shared" si="18"/>
        <v>2326.1999999999998</v>
      </c>
      <c r="Q188" s="27">
        <v>2326.1999999999998</v>
      </c>
      <c r="R188" s="27"/>
      <c r="S188" s="21">
        <f t="shared" si="15"/>
        <v>2584</v>
      </c>
      <c r="T188" s="27">
        <v>2584</v>
      </c>
      <c r="U188" s="27"/>
      <c r="V188" s="21">
        <f t="shared" si="16"/>
        <v>3264.3</v>
      </c>
      <c r="W188" s="27">
        <v>3264.3</v>
      </c>
      <c r="X188" s="27"/>
    </row>
    <row r="189" spans="1:28" ht="101.25" customHeight="1" x14ac:dyDescent="0.25">
      <c r="A189" s="124" t="s">
        <v>273</v>
      </c>
      <c r="B189" s="104" t="s">
        <v>464</v>
      </c>
      <c r="C189" s="182" t="s">
        <v>465</v>
      </c>
      <c r="D189" s="85" t="s">
        <v>466</v>
      </c>
      <c r="E189" s="84" t="s">
        <v>274</v>
      </c>
      <c r="F189" s="85" t="s">
        <v>461</v>
      </c>
      <c r="G189" s="85" t="s">
        <v>275</v>
      </c>
      <c r="H189" s="108" t="s">
        <v>462</v>
      </c>
      <c r="I189" s="60" t="s">
        <v>463</v>
      </c>
      <c r="J189" s="60" t="s">
        <v>276</v>
      </c>
      <c r="K189" s="26" t="s">
        <v>8</v>
      </c>
      <c r="L189" s="26" t="s">
        <v>9</v>
      </c>
      <c r="M189" s="20">
        <v>2364.1</v>
      </c>
      <c r="N189" s="20">
        <v>2364.1</v>
      </c>
      <c r="O189" s="27">
        <v>1420.6</v>
      </c>
      <c r="P189" s="32">
        <f t="shared" si="18"/>
        <v>0</v>
      </c>
      <c r="Q189" s="27"/>
      <c r="R189" s="27"/>
      <c r="S189" s="21">
        <f t="shared" si="15"/>
        <v>0</v>
      </c>
      <c r="T189" s="27"/>
      <c r="U189" s="27"/>
      <c r="V189" s="21">
        <f t="shared" si="16"/>
        <v>0</v>
      </c>
      <c r="W189" s="27"/>
      <c r="X189" s="27"/>
    </row>
    <row r="190" spans="1:28" ht="117.75" customHeight="1" thickBot="1" x14ac:dyDescent="0.3">
      <c r="A190" s="124" t="s">
        <v>405</v>
      </c>
      <c r="B190" s="69" t="s">
        <v>467</v>
      </c>
      <c r="C190" s="182" t="s">
        <v>468</v>
      </c>
      <c r="D190" s="85" t="s">
        <v>466</v>
      </c>
      <c r="E190" s="69" t="s">
        <v>456</v>
      </c>
      <c r="F190" s="106" t="s">
        <v>457</v>
      </c>
      <c r="G190" s="106" t="s">
        <v>458</v>
      </c>
      <c r="H190" s="107" t="s">
        <v>459</v>
      </c>
      <c r="I190" s="60" t="s">
        <v>277</v>
      </c>
      <c r="J190" s="85" t="s">
        <v>460</v>
      </c>
      <c r="K190" s="26" t="s">
        <v>8</v>
      </c>
      <c r="L190" s="26" t="s">
        <v>9</v>
      </c>
      <c r="M190" s="20">
        <v>4633.3</v>
      </c>
      <c r="N190" s="20">
        <v>4633.3</v>
      </c>
      <c r="O190" s="27">
        <v>3052.4</v>
      </c>
      <c r="P190" s="32">
        <f t="shared" si="18"/>
        <v>0</v>
      </c>
      <c r="Q190" s="27"/>
      <c r="R190" s="27"/>
      <c r="S190" s="21">
        <f t="shared" si="15"/>
        <v>0</v>
      </c>
      <c r="T190" s="27"/>
      <c r="U190" s="27"/>
      <c r="V190" s="21">
        <f t="shared" si="16"/>
        <v>0</v>
      </c>
      <c r="W190" s="27"/>
      <c r="X190" s="27"/>
    </row>
    <row r="191" spans="1:28" ht="87" customHeight="1" x14ac:dyDescent="0.25">
      <c r="A191" s="124" t="s">
        <v>404</v>
      </c>
      <c r="B191" s="84" t="s">
        <v>469</v>
      </c>
      <c r="C191" s="182" t="s">
        <v>470</v>
      </c>
      <c r="D191" s="85" t="s">
        <v>466</v>
      </c>
      <c r="E191" s="84" t="s">
        <v>278</v>
      </c>
      <c r="F191" s="85" t="s">
        <v>471</v>
      </c>
      <c r="G191" s="85" t="s">
        <v>475</v>
      </c>
      <c r="H191" s="107" t="s">
        <v>472</v>
      </c>
      <c r="I191" s="60" t="s">
        <v>279</v>
      </c>
      <c r="J191" s="85" t="s">
        <v>280</v>
      </c>
      <c r="K191" s="26" t="s">
        <v>8</v>
      </c>
      <c r="L191" s="26" t="s">
        <v>9</v>
      </c>
      <c r="M191" s="20">
        <v>39366.199999999997</v>
      </c>
      <c r="N191" s="20">
        <v>39366.199999999997</v>
      </c>
      <c r="O191" s="27">
        <v>40536.800000000003</v>
      </c>
      <c r="P191" s="32">
        <f t="shared" si="18"/>
        <v>0</v>
      </c>
      <c r="Q191" s="27"/>
      <c r="R191" s="27"/>
      <c r="S191" s="21">
        <f t="shared" si="15"/>
        <v>0</v>
      </c>
      <c r="T191" s="27"/>
      <c r="U191" s="27"/>
      <c r="V191" s="21">
        <f t="shared" si="16"/>
        <v>0</v>
      </c>
      <c r="W191" s="27"/>
      <c r="X191" s="27"/>
    </row>
    <row r="192" spans="1:28" ht="192.75" customHeight="1" x14ac:dyDescent="0.25">
      <c r="A192" s="124" t="s">
        <v>401</v>
      </c>
      <c r="B192" s="84" t="s">
        <v>473</v>
      </c>
      <c r="C192" s="182" t="s">
        <v>474</v>
      </c>
      <c r="D192" s="85" t="s">
        <v>466</v>
      </c>
      <c r="E192" s="84" t="s">
        <v>281</v>
      </c>
      <c r="F192" s="85" t="s">
        <v>476</v>
      </c>
      <c r="G192" s="85" t="s">
        <v>477</v>
      </c>
      <c r="H192" s="108" t="s">
        <v>478</v>
      </c>
      <c r="I192" s="60" t="s">
        <v>479</v>
      </c>
      <c r="J192" s="85" t="s">
        <v>480</v>
      </c>
      <c r="K192" s="26" t="s">
        <v>8</v>
      </c>
      <c r="L192" s="26" t="s">
        <v>9</v>
      </c>
      <c r="M192" s="20">
        <v>193</v>
      </c>
      <c r="N192" s="20">
        <v>193</v>
      </c>
      <c r="O192" s="27">
        <v>2499.8000000000002</v>
      </c>
      <c r="P192" s="32">
        <f t="shared" si="18"/>
        <v>0</v>
      </c>
      <c r="Q192" s="27"/>
      <c r="R192" s="27"/>
      <c r="S192" s="21">
        <f t="shared" si="15"/>
        <v>0</v>
      </c>
      <c r="T192" s="27"/>
      <c r="U192" s="27"/>
      <c r="V192" s="21">
        <f t="shared" si="16"/>
        <v>0</v>
      </c>
      <c r="W192" s="27"/>
      <c r="X192" s="27"/>
    </row>
    <row r="193" spans="1:24" ht="140.25" customHeight="1" x14ac:dyDescent="0.25">
      <c r="A193" s="124" t="s">
        <v>403</v>
      </c>
      <c r="B193" s="84" t="s">
        <v>481</v>
      </c>
      <c r="C193" s="182" t="s">
        <v>474</v>
      </c>
      <c r="D193" s="85" t="s">
        <v>466</v>
      </c>
      <c r="E193" s="84" t="s">
        <v>282</v>
      </c>
      <c r="F193" s="85" t="s">
        <v>482</v>
      </c>
      <c r="G193" s="85" t="s">
        <v>477</v>
      </c>
      <c r="H193" s="107" t="s">
        <v>483</v>
      </c>
      <c r="I193" s="60" t="s">
        <v>484</v>
      </c>
      <c r="J193" s="85" t="s">
        <v>485</v>
      </c>
      <c r="K193" s="26" t="s">
        <v>8</v>
      </c>
      <c r="L193" s="26" t="s">
        <v>9</v>
      </c>
      <c r="M193" s="20">
        <v>10241.299999999999</v>
      </c>
      <c r="N193" s="20">
        <v>10241.299999999999</v>
      </c>
      <c r="O193" s="27">
        <v>12335.8</v>
      </c>
      <c r="P193" s="32">
        <f t="shared" si="18"/>
        <v>0</v>
      </c>
      <c r="Q193" s="27"/>
      <c r="R193" s="27"/>
      <c r="S193" s="21">
        <f t="shared" si="15"/>
        <v>0</v>
      </c>
      <c r="T193" s="27"/>
      <c r="U193" s="27"/>
      <c r="V193" s="21">
        <f t="shared" si="16"/>
        <v>0</v>
      </c>
      <c r="W193" s="27"/>
      <c r="X193" s="27"/>
    </row>
    <row r="194" spans="1:24" ht="135" customHeight="1" x14ac:dyDescent="0.25">
      <c r="A194" s="46" t="s">
        <v>402</v>
      </c>
      <c r="B194" s="109"/>
      <c r="C194" s="182"/>
      <c r="D194" s="105"/>
      <c r="E194" s="109"/>
      <c r="F194" s="105"/>
      <c r="G194" s="105"/>
      <c r="H194" s="110"/>
      <c r="I194" s="111"/>
      <c r="J194" s="105"/>
      <c r="K194" s="112"/>
      <c r="L194" s="112"/>
      <c r="M194" s="20"/>
      <c r="N194" s="20"/>
      <c r="O194" s="27"/>
      <c r="P194" s="32">
        <f t="shared" si="18"/>
        <v>0</v>
      </c>
      <c r="Q194" s="27"/>
      <c r="R194" s="27"/>
      <c r="S194" s="21">
        <f t="shared" si="15"/>
        <v>0</v>
      </c>
      <c r="T194" s="27"/>
      <c r="U194" s="27"/>
      <c r="V194" s="21">
        <f t="shared" si="16"/>
        <v>0</v>
      </c>
      <c r="W194" s="27"/>
      <c r="X194" s="27"/>
    </row>
    <row r="195" spans="1:24" ht="180" customHeight="1" x14ac:dyDescent="0.25">
      <c r="A195" s="46" t="s">
        <v>286</v>
      </c>
      <c r="B195" s="65" t="s">
        <v>627</v>
      </c>
      <c r="C195" s="10" t="s">
        <v>70</v>
      </c>
      <c r="D195" s="10" t="s">
        <v>628</v>
      </c>
      <c r="E195" s="65" t="s">
        <v>287</v>
      </c>
      <c r="F195" s="10" t="s">
        <v>70</v>
      </c>
      <c r="G195" s="10" t="s">
        <v>288</v>
      </c>
      <c r="H195" s="65" t="s">
        <v>442</v>
      </c>
      <c r="I195" s="10" t="s">
        <v>289</v>
      </c>
      <c r="J195" s="85" t="s">
        <v>486</v>
      </c>
      <c r="K195" s="26" t="s">
        <v>10</v>
      </c>
      <c r="L195" s="26" t="s">
        <v>7</v>
      </c>
      <c r="M195" s="20">
        <v>19518.7</v>
      </c>
      <c r="N195" s="20">
        <v>19518.7</v>
      </c>
      <c r="O195" s="27">
        <v>22967.3</v>
      </c>
      <c r="P195" s="32">
        <f t="shared" si="18"/>
        <v>22967.3</v>
      </c>
      <c r="Q195" s="27">
        <v>22967.3</v>
      </c>
      <c r="R195" s="27"/>
      <c r="S195" s="21">
        <f t="shared" si="15"/>
        <v>22967.3</v>
      </c>
      <c r="T195" s="27">
        <v>22967.3</v>
      </c>
      <c r="U195" s="27"/>
      <c r="V195" s="21">
        <f t="shared" si="16"/>
        <v>22811</v>
      </c>
      <c r="W195" s="27">
        <v>22811</v>
      </c>
      <c r="X195" s="27"/>
    </row>
    <row r="196" spans="1:24" ht="409.5" customHeight="1" x14ac:dyDescent="0.25">
      <c r="A196" s="124" t="s">
        <v>290</v>
      </c>
      <c r="B196" s="84" t="s">
        <v>487</v>
      </c>
      <c r="C196" s="182" t="s">
        <v>474</v>
      </c>
      <c r="D196" s="85" t="s">
        <v>466</v>
      </c>
      <c r="E196" s="84" t="s">
        <v>291</v>
      </c>
      <c r="F196" s="85" t="s">
        <v>488</v>
      </c>
      <c r="G196" s="85" t="s">
        <v>489</v>
      </c>
      <c r="H196" s="113" t="s">
        <v>490</v>
      </c>
      <c r="I196" s="86" t="s">
        <v>491</v>
      </c>
      <c r="J196" s="85" t="s">
        <v>486</v>
      </c>
      <c r="K196" s="48" t="s">
        <v>8</v>
      </c>
      <c r="L196" s="48" t="s">
        <v>9</v>
      </c>
      <c r="M196" s="97">
        <v>1539.1</v>
      </c>
      <c r="N196" s="20">
        <v>1539.1</v>
      </c>
      <c r="O196" s="27"/>
      <c r="P196" s="32"/>
      <c r="Q196" s="27"/>
      <c r="R196" s="27"/>
      <c r="S196" s="21"/>
      <c r="T196" s="27"/>
      <c r="U196" s="27"/>
      <c r="V196" s="21"/>
      <c r="W196" s="27"/>
      <c r="X196" s="27"/>
    </row>
    <row r="197" spans="1:24" ht="108.75" customHeight="1" x14ac:dyDescent="0.25">
      <c r="A197" s="124" t="s">
        <v>292</v>
      </c>
      <c r="B197" s="65" t="s">
        <v>293</v>
      </c>
      <c r="C197" s="10" t="s">
        <v>48</v>
      </c>
      <c r="D197" s="10" t="s">
        <v>294</v>
      </c>
      <c r="E197" s="65"/>
      <c r="F197" s="10"/>
      <c r="G197" s="10"/>
      <c r="H197" s="65" t="s">
        <v>439</v>
      </c>
      <c r="I197" s="60" t="s">
        <v>48</v>
      </c>
      <c r="J197" s="60" t="s">
        <v>437</v>
      </c>
      <c r="K197" s="16" t="s">
        <v>5</v>
      </c>
      <c r="L197" s="16" t="s">
        <v>8</v>
      </c>
      <c r="M197" s="20">
        <v>6129.3</v>
      </c>
      <c r="N197" s="20">
        <v>6129.3</v>
      </c>
      <c r="O197" s="27"/>
      <c r="P197" s="32">
        <f t="shared" si="18"/>
        <v>9958.7999999999993</v>
      </c>
      <c r="Q197" s="27">
        <v>9958.7999999999993</v>
      </c>
      <c r="R197" s="27"/>
      <c r="S197" s="21">
        <f t="shared" si="15"/>
        <v>9549.5</v>
      </c>
      <c r="T197" s="27">
        <v>9549.5</v>
      </c>
      <c r="U197" s="27"/>
      <c r="V197" s="21">
        <f t="shared" si="16"/>
        <v>9276.7000000000007</v>
      </c>
      <c r="W197" s="27">
        <v>9276.7000000000007</v>
      </c>
      <c r="X197" s="27"/>
    </row>
    <row r="198" spans="1:24" ht="409.5" customHeight="1" x14ac:dyDescent="0.25">
      <c r="A198" s="46" t="s">
        <v>295</v>
      </c>
      <c r="B198" s="87" t="s">
        <v>492</v>
      </c>
      <c r="C198" s="182" t="s">
        <v>474</v>
      </c>
      <c r="D198" s="85" t="s">
        <v>466</v>
      </c>
      <c r="E198" s="84" t="s">
        <v>296</v>
      </c>
      <c r="F198" s="85" t="s">
        <v>297</v>
      </c>
      <c r="G198" s="85" t="s">
        <v>298</v>
      </c>
      <c r="H198" s="113" t="s">
        <v>490</v>
      </c>
      <c r="I198" s="86" t="s">
        <v>491</v>
      </c>
      <c r="J198" s="85" t="s">
        <v>486</v>
      </c>
      <c r="K198" s="16" t="s">
        <v>8</v>
      </c>
      <c r="L198" s="16" t="s">
        <v>9</v>
      </c>
      <c r="M198" s="20">
        <v>1632.4</v>
      </c>
      <c r="N198" s="20">
        <v>1632.4</v>
      </c>
      <c r="O198" s="27"/>
      <c r="P198" s="32">
        <f t="shared" si="18"/>
        <v>0</v>
      </c>
      <c r="Q198" s="27"/>
      <c r="R198" s="27"/>
      <c r="S198" s="21">
        <f t="shared" si="15"/>
        <v>0</v>
      </c>
      <c r="T198" s="27"/>
      <c r="U198" s="27"/>
      <c r="V198" s="21">
        <f t="shared" si="16"/>
        <v>0</v>
      </c>
      <c r="W198" s="27"/>
      <c r="X198" s="27"/>
    </row>
    <row r="199" spans="1:24" ht="160.5" customHeight="1" x14ac:dyDescent="0.25">
      <c r="A199" s="46" t="s">
        <v>435</v>
      </c>
      <c r="B199" s="87" t="s">
        <v>493</v>
      </c>
      <c r="C199" s="182" t="s">
        <v>70</v>
      </c>
      <c r="D199" s="85" t="s">
        <v>494</v>
      </c>
      <c r="E199" s="84" t="s">
        <v>495</v>
      </c>
      <c r="F199" s="85" t="s">
        <v>496</v>
      </c>
      <c r="G199" s="85" t="s">
        <v>497</v>
      </c>
      <c r="H199" s="113" t="s">
        <v>499</v>
      </c>
      <c r="I199" s="86" t="s">
        <v>289</v>
      </c>
      <c r="J199" s="85" t="s">
        <v>441</v>
      </c>
      <c r="K199" s="16" t="s">
        <v>10</v>
      </c>
      <c r="L199" s="16" t="s">
        <v>11</v>
      </c>
      <c r="M199" s="20">
        <v>182.3</v>
      </c>
      <c r="N199" s="20">
        <v>182.3</v>
      </c>
      <c r="O199" s="27">
        <v>546.79999999999995</v>
      </c>
      <c r="P199" s="32">
        <f t="shared" si="18"/>
        <v>546.79999999999995</v>
      </c>
      <c r="Q199" s="27">
        <v>546.79999999999995</v>
      </c>
      <c r="R199" s="27"/>
      <c r="S199" s="21">
        <f t="shared" si="15"/>
        <v>546.79999999999995</v>
      </c>
      <c r="T199" s="27">
        <v>546.79999999999995</v>
      </c>
      <c r="U199" s="27"/>
      <c r="V199" s="21">
        <f t="shared" si="16"/>
        <v>546.79999999999995</v>
      </c>
      <c r="W199" s="27">
        <v>546.79999999999995</v>
      </c>
      <c r="X199" s="27"/>
    </row>
    <row r="200" spans="1:24" ht="65.25" customHeight="1" x14ac:dyDescent="0.25">
      <c r="A200" s="46" t="s">
        <v>299</v>
      </c>
      <c r="B200" s="71"/>
      <c r="C200" s="72"/>
      <c r="D200" s="72"/>
      <c r="E200" s="71"/>
      <c r="F200" s="72"/>
      <c r="G200" s="72"/>
      <c r="H200" s="73"/>
      <c r="I200" s="74"/>
      <c r="J200" s="74"/>
      <c r="K200" s="42" t="s">
        <v>1</v>
      </c>
      <c r="L200" s="42" t="s">
        <v>1</v>
      </c>
      <c r="M200" s="31">
        <f>SUM(M201:M226)</f>
        <v>177388.19999999995</v>
      </c>
      <c r="N200" s="31">
        <f>SUM(N201:N226)</f>
        <v>176161.59999999998</v>
      </c>
      <c r="O200" s="31">
        <f>SUM(O201:O226)</f>
        <v>147572.29999999999</v>
      </c>
      <c r="P200" s="31">
        <f t="shared" ref="P200:X200" si="21">SUM(P201:P224)</f>
        <v>32860.9</v>
      </c>
      <c r="Q200" s="31">
        <f t="shared" si="21"/>
        <v>32860.9</v>
      </c>
      <c r="R200" s="31">
        <f t="shared" si="21"/>
        <v>0</v>
      </c>
      <c r="S200" s="31">
        <f t="shared" si="21"/>
        <v>34783.500000000007</v>
      </c>
      <c r="T200" s="31">
        <f t="shared" si="21"/>
        <v>34783.500000000007</v>
      </c>
      <c r="U200" s="31">
        <f t="shared" si="21"/>
        <v>0</v>
      </c>
      <c r="V200" s="31">
        <f t="shared" si="21"/>
        <v>33696.700000000004</v>
      </c>
      <c r="W200" s="31">
        <f t="shared" si="21"/>
        <v>33696.700000000004</v>
      </c>
      <c r="X200" s="31">
        <f t="shared" si="21"/>
        <v>0</v>
      </c>
    </row>
    <row r="201" spans="1:24" ht="166.5" customHeight="1" x14ac:dyDescent="0.25">
      <c r="A201" s="46" t="s">
        <v>300</v>
      </c>
      <c r="B201" s="65" t="s">
        <v>301</v>
      </c>
      <c r="C201" s="10" t="s">
        <v>48</v>
      </c>
      <c r="D201" s="10" t="s">
        <v>302</v>
      </c>
      <c r="E201" s="65" t="s">
        <v>303</v>
      </c>
      <c r="F201" s="10"/>
      <c r="G201" s="10" t="s">
        <v>304</v>
      </c>
      <c r="H201" s="59" t="s">
        <v>499</v>
      </c>
      <c r="I201" s="60" t="s">
        <v>144</v>
      </c>
      <c r="J201" s="60" t="s">
        <v>443</v>
      </c>
      <c r="K201" s="26" t="s">
        <v>10</v>
      </c>
      <c r="L201" s="26" t="s">
        <v>7</v>
      </c>
      <c r="M201" s="20"/>
      <c r="N201" s="20"/>
      <c r="O201" s="27"/>
      <c r="P201" s="32">
        <f>Q201+R201</f>
        <v>0</v>
      </c>
      <c r="Q201" s="27"/>
      <c r="R201" s="27"/>
      <c r="S201" s="21">
        <f t="shared" si="15"/>
        <v>0</v>
      </c>
      <c r="T201" s="27"/>
      <c r="U201" s="27"/>
      <c r="V201" s="21">
        <f t="shared" si="16"/>
        <v>0</v>
      </c>
      <c r="W201" s="27"/>
      <c r="X201" s="27"/>
    </row>
    <row r="202" spans="1:24" ht="182.25" customHeight="1" x14ac:dyDescent="0.25">
      <c r="A202" s="88" t="s">
        <v>305</v>
      </c>
      <c r="B202" s="65" t="s">
        <v>301</v>
      </c>
      <c r="C202" s="10" t="s">
        <v>48</v>
      </c>
      <c r="D202" s="10" t="s">
        <v>302</v>
      </c>
      <c r="E202" s="65" t="s">
        <v>303</v>
      </c>
      <c r="F202" s="10" t="s">
        <v>306</v>
      </c>
      <c r="G202" s="10" t="s">
        <v>307</v>
      </c>
      <c r="H202" s="59" t="s">
        <v>499</v>
      </c>
      <c r="I202" s="60" t="s">
        <v>144</v>
      </c>
      <c r="J202" s="60" t="s">
        <v>443</v>
      </c>
      <c r="K202" s="26" t="s">
        <v>10</v>
      </c>
      <c r="L202" s="26" t="s">
        <v>0</v>
      </c>
      <c r="M202" s="20">
        <v>559.5</v>
      </c>
      <c r="N202" s="20">
        <v>480.2</v>
      </c>
      <c r="O202" s="27">
        <v>576.79999999999995</v>
      </c>
      <c r="P202" s="32">
        <f t="shared" si="18"/>
        <v>701.1</v>
      </c>
      <c r="Q202" s="27">
        <v>701.1</v>
      </c>
      <c r="R202" s="27"/>
      <c r="S202" s="21">
        <f t="shared" si="15"/>
        <v>704.2</v>
      </c>
      <c r="T202" s="27">
        <v>704.2</v>
      </c>
      <c r="U202" s="27"/>
      <c r="V202" s="21">
        <f t="shared" si="16"/>
        <v>733.3</v>
      </c>
      <c r="W202" s="27">
        <v>733.3</v>
      </c>
      <c r="X202" s="27"/>
    </row>
    <row r="203" spans="1:24" ht="150" customHeight="1" x14ac:dyDescent="0.25">
      <c r="A203" s="88" t="s">
        <v>308</v>
      </c>
      <c r="B203" s="65" t="s">
        <v>301</v>
      </c>
      <c r="C203" s="10" t="s">
        <v>48</v>
      </c>
      <c r="D203" s="10" t="s">
        <v>302</v>
      </c>
      <c r="E203" s="65" t="s">
        <v>303</v>
      </c>
      <c r="F203" s="10" t="s">
        <v>309</v>
      </c>
      <c r="G203" s="10" t="s">
        <v>307</v>
      </c>
      <c r="H203" s="59" t="s">
        <v>499</v>
      </c>
      <c r="I203" s="60" t="s">
        <v>144</v>
      </c>
      <c r="J203" s="60" t="s">
        <v>443</v>
      </c>
      <c r="K203" s="26" t="s">
        <v>10</v>
      </c>
      <c r="L203" s="26" t="s">
        <v>7</v>
      </c>
      <c r="M203" s="20">
        <v>557.79999999999995</v>
      </c>
      <c r="N203" s="20">
        <v>510.7</v>
      </c>
      <c r="O203" s="27">
        <v>817.5</v>
      </c>
      <c r="P203" s="32">
        <f t="shared" si="18"/>
        <v>782.3</v>
      </c>
      <c r="Q203" s="27">
        <v>782.3</v>
      </c>
      <c r="R203" s="27"/>
      <c r="S203" s="21">
        <f t="shared" si="15"/>
        <v>785.7</v>
      </c>
      <c r="T203" s="27">
        <v>785.7</v>
      </c>
      <c r="U203" s="27"/>
      <c r="V203" s="21">
        <f t="shared" si="16"/>
        <v>818.3</v>
      </c>
      <c r="W203" s="27">
        <v>818.3</v>
      </c>
      <c r="X203" s="27"/>
    </row>
    <row r="204" spans="1:24" ht="190.5" customHeight="1" x14ac:dyDescent="0.25">
      <c r="A204" s="88" t="s">
        <v>310</v>
      </c>
      <c r="B204" s="65" t="s">
        <v>301</v>
      </c>
      <c r="C204" s="10" t="s">
        <v>48</v>
      </c>
      <c r="D204" s="10" t="s">
        <v>302</v>
      </c>
      <c r="E204" s="65" t="s">
        <v>311</v>
      </c>
      <c r="F204" s="10" t="s">
        <v>312</v>
      </c>
      <c r="G204" s="10" t="s">
        <v>313</v>
      </c>
      <c r="H204" s="59" t="s">
        <v>499</v>
      </c>
      <c r="I204" s="60" t="s">
        <v>500</v>
      </c>
      <c r="J204" s="60" t="s">
        <v>443</v>
      </c>
      <c r="K204" s="26" t="s">
        <v>10</v>
      </c>
      <c r="L204" s="26" t="s">
        <v>11</v>
      </c>
      <c r="M204" s="20">
        <v>217.7</v>
      </c>
      <c r="N204" s="20">
        <v>87.1</v>
      </c>
      <c r="O204" s="27">
        <v>106.1</v>
      </c>
      <c r="P204" s="32">
        <f t="shared" si="18"/>
        <v>494.9</v>
      </c>
      <c r="Q204" s="27">
        <v>494.9</v>
      </c>
      <c r="R204" s="27"/>
      <c r="S204" s="21">
        <f t="shared" si="15"/>
        <v>497.1</v>
      </c>
      <c r="T204" s="27">
        <v>497.1</v>
      </c>
      <c r="U204" s="27"/>
      <c r="V204" s="21">
        <f t="shared" si="16"/>
        <v>517.70000000000005</v>
      </c>
      <c r="W204" s="27">
        <v>517.70000000000005</v>
      </c>
      <c r="X204" s="27"/>
    </row>
    <row r="205" spans="1:24" ht="116.25" customHeight="1" x14ac:dyDescent="0.25">
      <c r="A205" s="88" t="s">
        <v>314</v>
      </c>
      <c r="B205" s="65" t="s">
        <v>301</v>
      </c>
      <c r="C205" s="10" t="s">
        <v>48</v>
      </c>
      <c r="D205" s="10" t="s">
        <v>302</v>
      </c>
      <c r="E205" s="65" t="s">
        <v>315</v>
      </c>
      <c r="F205" s="10" t="s">
        <v>316</v>
      </c>
      <c r="G205" s="10" t="s">
        <v>317</v>
      </c>
      <c r="H205" s="59" t="s">
        <v>499</v>
      </c>
      <c r="I205" s="60" t="s">
        <v>144</v>
      </c>
      <c r="J205" s="60" t="s">
        <v>443</v>
      </c>
      <c r="K205" s="26" t="s">
        <v>10</v>
      </c>
      <c r="L205" s="26" t="s">
        <v>11</v>
      </c>
      <c r="M205" s="20">
        <v>1280.5999999999999</v>
      </c>
      <c r="N205" s="20">
        <v>1228</v>
      </c>
      <c r="O205" s="27">
        <v>1405.2</v>
      </c>
      <c r="P205" s="32">
        <f t="shared" si="18"/>
        <v>1414.9</v>
      </c>
      <c r="Q205" s="27">
        <v>1414.9</v>
      </c>
      <c r="R205" s="27"/>
      <c r="S205" s="21">
        <f t="shared" si="15"/>
        <v>1414.9</v>
      </c>
      <c r="T205" s="27">
        <v>1414.9</v>
      </c>
      <c r="U205" s="27"/>
      <c r="V205" s="21">
        <f t="shared" si="16"/>
        <v>1414.9</v>
      </c>
      <c r="W205" s="27">
        <v>1414.9</v>
      </c>
      <c r="X205" s="27"/>
    </row>
    <row r="206" spans="1:24" ht="142.5" customHeight="1" x14ac:dyDescent="0.25">
      <c r="A206" s="88" t="s">
        <v>318</v>
      </c>
      <c r="B206" s="65" t="s">
        <v>301</v>
      </c>
      <c r="C206" s="10" t="s">
        <v>48</v>
      </c>
      <c r="D206" s="10" t="s">
        <v>302</v>
      </c>
      <c r="E206" s="65" t="s">
        <v>319</v>
      </c>
      <c r="F206" s="10" t="s">
        <v>320</v>
      </c>
      <c r="G206" s="10" t="s">
        <v>321</v>
      </c>
      <c r="H206" s="59" t="s">
        <v>499</v>
      </c>
      <c r="I206" s="60" t="s">
        <v>500</v>
      </c>
      <c r="J206" s="60" t="s">
        <v>443</v>
      </c>
      <c r="K206" s="26" t="s">
        <v>10</v>
      </c>
      <c r="L206" s="26" t="s">
        <v>11</v>
      </c>
      <c r="M206" s="20">
        <v>1052.4000000000001</v>
      </c>
      <c r="N206" s="20">
        <v>928</v>
      </c>
      <c r="O206" s="27">
        <v>1133.8</v>
      </c>
      <c r="P206" s="32">
        <f t="shared" si="18"/>
        <v>1029.3</v>
      </c>
      <c r="Q206" s="27">
        <v>1029.3</v>
      </c>
      <c r="R206" s="27"/>
      <c r="S206" s="21">
        <f t="shared" si="15"/>
        <v>1033.9000000000001</v>
      </c>
      <c r="T206" s="27">
        <v>1033.9000000000001</v>
      </c>
      <c r="U206" s="27"/>
      <c r="V206" s="21">
        <f t="shared" si="16"/>
        <v>1076.5999999999999</v>
      </c>
      <c r="W206" s="27">
        <v>1076.5999999999999</v>
      </c>
      <c r="X206" s="27"/>
    </row>
    <row r="207" spans="1:24" ht="182.25" customHeight="1" x14ac:dyDescent="0.25">
      <c r="A207" s="88" t="s">
        <v>322</v>
      </c>
      <c r="B207" s="65" t="s">
        <v>323</v>
      </c>
      <c r="C207" s="10" t="s">
        <v>48</v>
      </c>
      <c r="D207" s="10" t="s">
        <v>324</v>
      </c>
      <c r="E207" s="65" t="s">
        <v>325</v>
      </c>
      <c r="F207" s="10" t="s">
        <v>326</v>
      </c>
      <c r="G207" s="10" t="s">
        <v>327</v>
      </c>
      <c r="H207" s="67"/>
      <c r="I207" s="60"/>
      <c r="J207" s="60"/>
      <c r="K207" s="26" t="s">
        <v>0</v>
      </c>
      <c r="L207" s="26" t="s">
        <v>8</v>
      </c>
      <c r="M207" s="20">
        <v>654.6</v>
      </c>
      <c r="N207" s="20">
        <v>654.6</v>
      </c>
      <c r="O207" s="27">
        <v>716.8</v>
      </c>
      <c r="P207" s="32">
        <f t="shared" si="18"/>
        <v>721</v>
      </c>
      <c r="Q207" s="27">
        <v>721</v>
      </c>
      <c r="R207" s="27"/>
      <c r="S207" s="21">
        <f t="shared" si="15"/>
        <v>721</v>
      </c>
      <c r="T207" s="27">
        <v>721</v>
      </c>
      <c r="U207" s="27"/>
      <c r="V207" s="21">
        <f t="shared" si="16"/>
        <v>721</v>
      </c>
      <c r="W207" s="27">
        <v>721</v>
      </c>
      <c r="X207" s="27"/>
    </row>
    <row r="208" spans="1:24" ht="135.75" customHeight="1" x14ac:dyDescent="0.25">
      <c r="A208" s="88" t="s">
        <v>328</v>
      </c>
      <c r="B208" s="65" t="s">
        <v>329</v>
      </c>
      <c r="C208" s="10" t="s">
        <v>330</v>
      </c>
      <c r="D208" s="10" t="s">
        <v>331</v>
      </c>
      <c r="E208" s="89" t="s">
        <v>332</v>
      </c>
      <c r="F208" s="10" t="s">
        <v>333</v>
      </c>
      <c r="G208" s="10" t="s">
        <v>334</v>
      </c>
      <c r="H208" s="67"/>
      <c r="I208" s="68"/>
      <c r="J208" s="68"/>
      <c r="K208" s="26" t="s">
        <v>0</v>
      </c>
      <c r="L208" s="26" t="s">
        <v>8</v>
      </c>
      <c r="M208" s="20">
        <v>653.6</v>
      </c>
      <c r="N208" s="20">
        <v>653.6</v>
      </c>
      <c r="O208" s="27">
        <v>715.8</v>
      </c>
      <c r="P208" s="32">
        <f t="shared" si="18"/>
        <v>717.6</v>
      </c>
      <c r="Q208" s="27">
        <v>717.6</v>
      </c>
      <c r="R208" s="27"/>
      <c r="S208" s="21">
        <f t="shared" si="15"/>
        <v>717.6</v>
      </c>
      <c r="T208" s="27">
        <v>717.6</v>
      </c>
      <c r="U208" s="27"/>
      <c r="V208" s="21">
        <f t="shared" si="16"/>
        <v>717.6</v>
      </c>
      <c r="W208" s="27">
        <v>717.6</v>
      </c>
      <c r="X208" s="27"/>
    </row>
    <row r="209" spans="1:27" ht="82.5" customHeight="1" x14ac:dyDescent="0.25">
      <c r="A209" s="125" t="s">
        <v>335</v>
      </c>
      <c r="B209" s="184" t="s">
        <v>629</v>
      </c>
      <c r="C209" s="182" t="s">
        <v>465</v>
      </c>
      <c r="D209" s="85" t="s">
        <v>466</v>
      </c>
      <c r="E209" s="84" t="s">
        <v>274</v>
      </c>
      <c r="F209" s="85" t="s">
        <v>461</v>
      </c>
      <c r="G209" s="85" t="s">
        <v>275</v>
      </c>
      <c r="H209" s="108" t="s">
        <v>462</v>
      </c>
      <c r="I209" s="60" t="s">
        <v>463</v>
      </c>
      <c r="J209" s="60" t="s">
        <v>503</v>
      </c>
      <c r="K209" s="26" t="s">
        <v>8</v>
      </c>
      <c r="L209" s="26" t="s">
        <v>9</v>
      </c>
      <c r="M209" s="20">
        <v>746.5</v>
      </c>
      <c r="N209" s="20">
        <v>746.5</v>
      </c>
      <c r="O209" s="27">
        <v>473.5</v>
      </c>
      <c r="P209" s="32">
        <f t="shared" si="18"/>
        <v>0</v>
      </c>
      <c r="Q209" s="27"/>
      <c r="R209" s="27"/>
      <c r="S209" s="21">
        <f t="shared" si="15"/>
        <v>0</v>
      </c>
      <c r="T209" s="27"/>
      <c r="U209" s="27"/>
      <c r="V209" s="21">
        <f t="shared" si="16"/>
        <v>0</v>
      </c>
      <c r="W209" s="27"/>
      <c r="X209" s="27"/>
      <c r="Z209" s="1"/>
      <c r="AA209" s="1"/>
    </row>
    <row r="210" spans="1:27" ht="150.75" customHeight="1" x14ac:dyDescent="0.25">
      <c r="A210" s="125" t="s">
        <v>336</v>
      </c>
      <c r="B210" s="69" t="s">
        <v>337</v>
      </c>
      <c r="C210" s="182" t="s">
        <v>338</v>
      </c>
      <c r="D210" s="85" t="s">
        <v>339</v>
      </c>
      <c r="E210" s="69" t="s">
        <v>340</v>
      </c>
      <c r="F210" s="85" t="s">
        <v>341</v>
      </c>
      <c r="G210" s="85" t="s">
        <v>342</v>
      </c>
      <c r="H210" s="108" t="s">
        <v>501</v>
      </c>
      <c r="I210" s="86" t="s">
        <v>285</v>
      </c>
      <c r="J210" s="85" t="s">
        <v>502</v>
      </c>
      <c r="K210" s="26" t="s">
        <v>8</v>
      </c>
      <c r="L210" s="26" t="s">
        <v>9</v>
      </c>
      <c r="M210" s="20"/>
      <c r="N210" s="20"/>
      <c r="O210" s="27"/>
      <c r="P210" s="32">
        <f t="shared" si="18"/>
        <v>13.5</v>
      </c>
      <c r="Q210" s="27">
        <v>13.5</v>
      </c>
      <c r="R210" s="27"/>
      <c r="S210" s="21">
        <f t="shared" si="15"/>
        <v>13.5</v>
      </c>
      <c r="T210" s="27">
        <v>13.5</v>
      </c>
      <c r="U210" s="27"/>
      <c r="V210" s="21">
        <f t="shared" si="16"/>
        <v>13.5</v>
      </c>
      <c r="W210" s="27">
        <v>13.5</v>
      </c>
      <c r="X210" s="27"/>
    </row>
    <row r="211" spans="1:27" ht="102" customHeight="1" thickBot="1" x14ac:dyDescent="0.3">
      <c r="A211" s="125" t="s">
        <v>343</v>
      </c>
      <c r="B211" s="69" t="s">
        <v>467</v>
      </c>
      <c r="C211" s="182" t="s">
        <v>468</v>
      </c>
      <c r="D211" s="85" t="s">
        <v>466</v>
      </c>
      <c r="E211" s="69" t="s">
        <v>456</v>
      </c>
      <c r="F211" s="106" t="s">
        <v>457</v>
      </c>
      <c r="G211" s="106" t="s">
        <v>458</v>
      </c>
      <c r="H211" s="107" t="s">
        <v>459</v>
      </c>
      <c r="I211" s="60" t="s">
        <v>277</v>
      </c>
      <c r="J211" s="85" t="s">
        <v>460</v>
      </c>
      <c r="K211" s="26" t="s">
        <v>8</v>
      </c>
      <c r="L211" s="26" t="s">
        <v>9</v>
      </c>
      <c r="M211" s="20">
        <v>1463.1</v>
      </c>
      <c r="N211" s="20">
        <v>1463.1</v>
      </c>
      <c r="O211" s="27">
        <v>1017.4</v>
      </c>
      <c r="P211" s="32">
        <f t="shared" si="18"/>
        <v>0</v>
      </c>
      <c r="Q211" s="27"/>
      <c r="R211" s="27"/>
      <c r="S211" s="21">
        <f t="shared" si="15"/>
        <v>0</v>
      </c>
      <c r="T211" s="27"/>
      <c r="U211" s="27"/>
      <c r="V211" s="21">
        <f t="shared" si="16"/>
        <v>0</v>
      </c>
      <c r="W211" s="27"/>
      <c r="X211" s="27"/>
      <c r="Z211" s="1"/>
      <c r="AA211" s="1"/>
    </row>
    <row r="212" spans="1:27" ht="77.25" customHeight="1" x14ac:dyDescent="0.25">
      <c r="A212" s="125" t="s">
        <v>344</v>
      </c>
      <c r="B212" s="84" t="s">
        <v>504</v>
      </c>
      <c r="C212" s="182" t="s">
        <v>470</v>
      </c>
      <c r="D212" s="85" t="s">
        <v>466</v>
      </c>
      <c r="E212" s="84" t="s">
        <v>278</v>
      </c>
      <c r="F212" s="85" t="s">
        <v>471</v>
      </c>
      <c r="G212" s="85" t="s">
        <v>475</v>
      </c>
      <c r="H212" s="107" t="s">
        <v>472</v>
      </c>
      <c r="I212" s="60" t="s">
        <v>279</v>
      </c>
      <c r="J212" s="85" t="s">
        <v>280</v>
      </c>
      <c r="K212" s="26" t="s">
        <v>8</v>
      </c>
      <c r="L212" s="26" t="s">
        <v>9</v>
      </c>
      <c r="M212" s="20">
        <v>57104.2</v>
      </c>
      <c r="N212" s="20">
        <v>57104.2</v>
      </c>
      <c r="O212" s="27">
        <v>43923.3</v>
      </c>
      <c r="P212" s="32">
        <f t="shared" si="18"/>
        <v>0</v>
      </c>
      <c r="Q212" s="27"/>
      <c r="R212" s="27"/>
      <c r="S212" s="21">
        <f t="shared" si="15"/>
        <v>0</v>
      </c>
      <c r="T212" s="27"/>
      <c r="U212" s="27"/>
      <c r="V212" s="21">
        <f t="shared" si="16"/>
        <v>0</v>
      </c>
      <c r="W212" s="27"/>
      <c r="X212" s="27"/>
      <c r="Z212" s="1"/>
      <c r="AA212" s="1"/>
    </row>
    <row r="213" spans="1:27" ht="236.25" customHeight="1" x14ac:dyDescent="0.25">
      <c r="A213" s="125" t="s">
        <v>345</v>
      </c>
      <c r="B213" s="84" t="s">
        <v>473</v>
      </c>
      <c r="C213" s="182" t="s">
        <v>474</v>
      </c>
      <c r="D213" s="85" t="s">
        <v>466</v>
      </c>
      <c r="E213" s="84" t="s">
        <v>281</v>
      </c>
      <c r="F213" s="85" t="s">
        <v>476</v>
      </c>
      <c r="G213" s="85" t="s">
        <v>477</v>
      </c>
      <c r="H213" s="108" t="s">
        <v>478</v>
      </c>
      <c r="I213" s="60" t="s">
        <v>479</v>
      </c>
      <c r="J213" s="85" t="s">
        <v>480</v>
      </c>
      <c r="K213" s="26" t="s">
        <v>8</v>
      </c>
      <c r="L213" s="26" t="s">
        <v>9</v>
      </c>
      <c r="M213" s="20">
        <v>4409.5</v>
      </c>
      <c r="N213" s="20">
        <v>4409.5</v>
      </c>
      <c r="O213" s="27">
        <v>8614.4</v>
      </c>
      <c r="P213" s="32">
        <f t="shared" si="18"/>
        <v>0</v>
      </c>
      <c r="Q213" s="27"/>
      <c r="R213" s="27"/>
      <c r="S213" s="21">
        <f t="shared" si="15"/>
        <v>0</v>
      </c>
      <c r="T213" s="27"/>
      <c r="U213" s="27"/>
      <c r="V213" s="21">
        <f t="shared" si="16"/>
        <v>0</v>
      </c>
      <c r="W213" s="27"/>
      <c r="X213" s="27"/>
      <c r="Z213" s="1"/>
      <c r="AA213" s="1"/>
    </row>
    <row r="214" spans="1:27" ht="85.5" customHeight="1" x14ac:dyDescent="0.25">
      <c r="A214" s="88" t="s">
        <v>346</v>
      </c>
      <c r="B214" s="84" t="s">
        <v>481</v>
      </c>
      <c r="C214" s="182" t="s">
        <v>474</v>
      </c>
      <c r="D214" s="85" t="s">
        <v>466</v>
      </c>
      <c r="E214" s="84" t="s">
        <v>282</v>
      </c>
      <c r="F214" s="85" t="s">
        <v>482</v>
      </c>
      <c r="G214" s="85" t="s">
        <v>477</v>
      </c>
      <c r="H214" s="107" t="s">
        <v>483</v>
      </c>
      <c r="I214" s="60" t="s">
        <v>484</v>
      </c>
      <c r="J214" s="85" t="s">
        <v>485</v>
      </c>
      <c r="K214" s="26" t="s">
        <v>8</v>
      </c>
      <c r="L214" s="26" t="s">
        <v>9</v>
      </c>
      <c r="M214" s="20">
        <v>9058.5</v>
      </c>
      <c r="N214" s="20">
        <v>8871.6</v>
      </c>
      <c r="O214" s="27">
        <v>6288.5</v>
      </c>
      <c r="P214" s="32">
        <f t="shared" si="18"/>
        <v>0</v>
      </c>
      <c r="Q214" s="27"/>
      <c r="R214" s="27"/>
      <c r="S214" s="21">
        <f t="shared" si="15"/>
        <v>0</v>
      </c>
      <c r="T214" s="27"/>
      <c r="U214" s="27"/>
      <c r="V214" s="21">
        <f t="shared" si="16"/>
        <v>0</v>
      </c>
      <c r="W214" s="27"/>
      <c r="X214" s="27"/>
      <c r="Z214" s="1"/>
      <c r="AA214" s="1"/>
    </row>
    <row r="215" spans="1:27" ht="85.5" customHeight="1" x14ac:dyDescent="0.25">
      <c r="A215" s="125" t="s">
        <v>406</v>
      </c>
      <c r="B215" s="84" t="s">
        <v>487</v>
      </c>
      <c r="C215" s="182" t="s">
        <v>474</v>
      </c>
      <c r="D215" s="85" t="s">
        <v>466</v>
      </c>
      <c r="E215" s="84" t="s">
        <v>291</v>
      </c>
      <c r="F215" s="85" t="s">
        <v>488</v>
      </c>
      <c r="G215" s="85" t="s">
        <v>489</v>
      </c>
      <c r="H215" s="113" t="s">
        <v>490</v>
      </c>
      <c r="I215" s="86" t="s">
        <v>491</v>
      </c>
      <c r="J215" s="85" t="s">
        <v>486</v>
      </c>
      <c r="K215" s="26" t="s">
        <v>8</v>
      </c>
      <c r="L215" s="26" t="s">
        <v>9</v>
      </c>
      <c r="M215" s="20">
        <v>8845.7999999999993</v>
      </c>
      <c r="N215" s="20">
        <v>8845.7999999999993</v>
      </c>
      <c r="O215" s="27">
        <v>12965.5</v>
      </c>
      <c r="P215" s="32">
        <f t="shared" si="18"/>
        <v>0</v>
      </c>
      <c r="Q215" s="27"/>
      <c r="R215" s="27"/>
      <c r="S215" s="21">
        <f t="shared" si="15"/>
        <v>0</v>
      </c>
      <c r="T215" s="27"/>
      <c r="U215" s="27"/>
      <c r="V215" s="21">
        <f t="shared" si="16"/>
        <v>0</v>
      </c>
      <c r="W215" s="27"/>
      <c r="X215" s="27"/>
      <c r="Z215" s="1"/>
      <c r="AA215" s="1"/>
    </row>
    <row r="216" spans="1:27" ht="179.25" customHeight="1" x14ac:dyDescent="0.25">
      <c r="A216" s="125" t="s">
        <v>407</v>
      </c>
      <c r="B216" s="87" t="s">
        <v>492</v>
      </c>
      <c r="C216" s="182" t="s">
        <v>474</v>
      </c>
      <c r="D216" s="85" t="s">
        <v>466</v>
      </c>
      <c r="E216" s="84" t="s">
        <v>296</v>
      </c>
      <c r="F216" s="85" t="s">
        <v>297</v>
      </c>
      <c r="G216" s="85" t="s">
        <v>298</v>
      </c>
      <c r="H216" s="113" t="s">
        <v>490</v>
      </c>
      <c r="I216" s="86" t="s">
        <v>491</v>
      </c>
      <c r="J216" s="85" t="s">
        <v>486</v>
      </c>
      <c r="K216" s="26" t="s">
        <v>8</v>
      </c>
      <c r="L216" s="26" t="s">
        <v>9</v>
      </c>
      <c r="M216" s="20">
        <v>13384.7</v>
      </c>
      <c r="N216" s="20">
        <v>13384.7</v>
      </c>
      <c r="O216" s="27">
        <v>4838</v>
      </c>
      <c r="P216" s="32">
        <f t="shared" si="18"/>
        <v>0</v>
      </c>
      <c r="Q216" s="27"/>
      <c r="R216" s="27"/>
      <c r="S216" s="21">
        <f t="shared" si="15"/>
        <v>0</v>
      </c>
      <c r="T216" s="27"/>
      <c r="U216" s="27"/>
      <c r="V216" s="21">
        <f t="shared" si="16"/>
        <v>0</v>
      </c>
      <c r="W216" s="27"/>
      <c r="X216" s="27"/>
    </row>
    <row r="217" spans="1:27" ht="71.25" customHeight="1" x14ac:dyDescent="0.25">
      <c r="A217" s="88" t="s">
        <v>347</v>
      </c>
      <c r="B217" s="87" t="s">
        <v>492</v>
      </c>
      <c r="C217" s="182" t="s">
        <v>505</v>
      </c>
      <c r="D217" s="85" t="s">
        <v>466</v>
      </c>
      <c r="E217" s="87" t="s">
        <v>348</v>
      </c>
      <c r="F217" s="85" t="s">
        <v>514</v>
      </c>
      <c r="G217" s="85" t="s">
        <v>506</v>
      </c>
      <c r="H217" s="108" t="s">
        <v>507</v>
      </c>
      <c r="I217" s="60" t="s">
        <v>349</v>
      </c>
      <c r="J217" s="85" t="s">
        <v>508</v>
      </c>
      <c r="K217" s="26" t="s">
        <v>8</v>
      </c>
      <c r="L217" s="26" t="s">
        <v>9</v>
      </c>
      <c r="M217" s="20">
        <v>48225.4</v>
      </c>
      <c r="N217" s="20">
        <v>48225.4</v>
      </c>
      <c r="O217" s="27">
        <v>21378.400000000001</v>
      </c>
      <c r="P217" s="32">
        <f t="shared" si="18"/>
        <v>0</v>
      </c>
      <c r="Q217" s="27"/>
      <c r="R217" s="27"/>
      <c r="S217" s="21">
        <f t="shared" si="15"/>
        <v>0</v>
      </c>
      <c r="T217" s="27"/>
      <c r="U217" s="27"/>
      <c r="V217" s="21">
        <f t="shared" si="16"/>
        <v>0</v>
      </c>
      <c r="W217" s="27"/>
      <c r="X217" s="27"/>
    </row>
    <row r="218" spans="1:27" ht="97.5" customHeight="1" x14ac:dyDescent="0.25">
      <c r="A218" s="114" t="s">
        <v>408</v>
      </c>
      <c r="B218" s="87" t="s">
        <v>492</v>
      </c>
      <c r="C218" s="182" t="s">
        <v>509</v>
      </c>
      <c r="D218" s="85" t="s">
        <v>466</v>
      </c>
      <c r="E218" s="69" t="s">
        <v>350</v>
      </c>
      <c r="F218" s="85" t="s">
        <v>513</v>
      </c>
      <c r="G218" s="85" t="s">
        <v>510</v>
      </c>
      <c r="H218" s="107" t="s">
        <v>511</v>
      </c>
      <c r="I218" s="86" t="s">
        <v>351</v>
      </c>
      <c r="J218" s="85" t="s">
        <v>512</v>
      </c>
      <c r="K218" s="26" t="s">
        <v>8</v>
      </c>
      <c r="L218" s="26" t="s">
        <v>9</v>
      </c>
      <c r="M218" s="20">
        <v>795</v>
      </c>
      <c r="N218" s="20">
        <v>795</v>
      </c>
      <c r="O218" s="27"/>
      <c r="P218" s="32">
        <f t="shared" si="18"/>
        <v>0</v>
      </c>
      <c r="Q218" s="27"/>
      <c r="R218" s="27"/>
      <c r="S218" s="21">
        <f t="shared" si="15"/>
        <v>0</v>
      </c>
      <c r="T218" s="27"/>
      <c r="U218" s="27"/>
      <c r="V218" s="21">
        <f t="shared" si="16"/>
        <v>0</v>
      </c>
      <c r="W218" s="27"/>
      <c r="X218" s="27"/>
    </row>
    <row r="219" spans="1:27" ht="78.75" customHeight="1" x14ac:dyDescent="0.25">
      <c r="A219" s="88" t="s">
        <v>352</v>
      </c>
      <c r="B219" s="69" t="s">
        <v>515</v>
      </c>
      <c r="C219" s="182" t="s">
        <v>46</v>
      </c>
      <c r="D219" s="85" t="s">
        <v>516</v>
      </c>
      <c r="E219" s="84" t="s">
        <v>353</v>
      </c>
      <c r="F219" s="85" t="s">
        <v>517</v>
      </c>
      <c r="G219" s="85" t="s">
        <v>354</v>
      </c>
      <c r="H219" s="113" t="s">
        <v>490</v>
      </c>
      <c r="I219" s="86" t="s">
        <v>94</v>
      </c>
      <c r="J219" s="85" t="s">
        <v>486</v>
      </c>
      <c r="K219" s="26" t="s">
        <v>8</v>
      </c>
      <c r="L219" s="26" t="s">
        <v>9</v>
      </c>
      <c r="M219" s="20">
        <v>8135.8</v>
      </c>
      <c r="N219" s="20">
        <v>8135.8</v>
      </c>
      <c r="O219" s="27">
        <v>8688.7999999999993</v>
      </c>
      <c r="P219" s="32">
        <f t="shared" si="18"/>
        <v>8941.7999999999993</v>
      </c>
      <c r="Q219" s="27">
        <v>8941.7999999999993</v>
      </c>
      <c r="R219" s="27"/>
      <c r="S219" s="21">
        <f t="shared" si="15"/>
        <v>10441.799999999999</v>
      </c>
      <c r="T219" s="27">
        <v>10441.799999999999</v>
      </c>
      <c r="U219" s="27"/>
      <c r="V219" s="21">
        <f t="shared" si="16"/>
        <v>8941.7999999999993</v>
      </c>
      <c r="W219" s="27">
        <v>8941.7999999999993</v>
      </c>
      <c r="X219" s="27"/>
    </row>
    <row r="220" spans="1:27" ht="69" customHeight="1" x14ac:dyDescent="0.25">
      <c r="A220" s="125" t="s">
        <v>355</v>
      </c>
      <c r="B220" s="84" t="s">
        <v>518</v>
      </c>
      <c r="C220" s="182" t="s">
        <v>519</v>
      </c>
      <c r="D220" s="85" t="s">
        <v>520</v>
      </c>
      <c r="E220" s="84" t="s">
        <v>356</v>
      </c>
      <c r="F220" s="85" t="s">
        <v>357</v>
      </c>
      <c r="G220" s="85" t="s">
        <v>521</v>
      </c>
      <c r="H220" s="107" t="s">
        <v>358</v>
      </c>
      <c r="I220" s="86" t="s">
        <v>70</v>
      </c>
      <c r="J220" s="85" t="s">
        <v>359</v>
      </c>
      <c r="K220" s="26" t="s">
        <v>8</v>
      </c>
      <c r="L220" s="26" t="s">
        <v>9</v>
      </c>
      <c r="M220" s="20">
        <v>233.8</v>
      </c>
      <c r="N220" s="20">
        <v>199.9</v>
      </c>
      <c r="O220" s="27">
        <v>431.9</v>
      </c>
      <c r="P220" s="32">
        <f t="shared" si="18"/>
        <v>443.9</v>
      </c>
      <c r="Q220" s="27">
        <v>443.9</v>
      </c>
      <c r="R220" s="27"/>
      <c r="S220" s="21">
        <f t="shared" si="15"/>
        <v>443.9</v>
      </c>
      <c r="T220" s="27">
        <v>443.9</v>
      </c>
      <c r="U220" s="27"/>
      <c r="V220" s="21">
        <f t="shared" si="16"/>
        <v>459.3</v>
      </c>
      <c r="W220" s="27">
        <v>459.3</v>
      </c>
      <c r="X220" s="27"/>
    </row>
    <row r="221" spans="1:27" ht="111.75" customHeight="1" x14ac:dyDescent="0.25">
      <c r="A221" s="88" t="s">
        <v>360</v>
      </c>
      <c r="B221" s="65" t="s">
        <v>524</v>
      </c>
      <c r="C221" s="10" t="s">
        <v>522</v>
      </c>
      <c r="D221" s="75" t="s">
        <v>523</v>
      </c>
      <c r="E221" s="65"/>
      <c r="F221" s="10"/>
      <c r="G221" s="10"/>
      <c r="H221" s="67"/>
      <c r="I221" s="68"/>
      <c r="J221" s="68"/>
      <c r="K221" s="16" t="s">
        <v>9</v>
      </c>
      <c r="L221" s="16" t="s">
        <v>9</v>
      </c>
      <c r="M221" s="20">
        <v>4.0999999999999996</v>
      </c>
      <c r="N221" s="20">
        <v>4.0999999999999996</v>
      </c>
      <c r="O221" s="27">
        <v>4.5</v>
      </c>
      <c r="P221" s="32">
        <f t="shared" si="18"/>
        <v>4.5</v>
      </c>
      <c r="Q221" s="27">
        <v>4.5</v>
      </c>
      <c r="R221" s="27"/>
      <c r="S221" s="21">
        <f t="shared" si="15"/>
        <v>4.5</v>
      </c>
      <c r="T221" s="27">
        <v>4.5</v>
      </c>
      <c r="U221" s="27"/>
      <c r="V221" s="21">
        <f t="shared" si="16"/>
        <v>4.5</v>
      </c>
      <c r="W221" s="27">
        <v>4.5</v>
      </c>
      <c r="X221" s="27"/>
    </row>
    <row r="222" spans="1:27" ht="115.5" customHeight="1" x14ac:dyDescent="0.25">
      <c r="A222" s="88" t="s">
        <v>361</v>
      </c>
      <c r="B222" s="65" t="s">
        <v>301</v>
      </c>
      <c r="C222" s="10" t="s">
        <v>362</v>
      </c>
      <c r="D222" s="10" t="s">
        <v>363</v>
      </c>
      <c r="E222" s="65"/>
      <c r="F222" s="10"/>
      <c r="G222" s="10"/>
      <c r="H222" s="59" t="s">
        <v>526</v>
      </c>
      <c r="I222" s="60" t="s">
        <v>364</v>
      </c>
      <c r="J222" s="60" t="s">
        <v>527</v>
      </c>
      <c r="K222" s="16" t="s">
        <v>5</v>
      </c>
      <c r="L222" s="16" t="s">
        <v>8</v>
      </c>
      <c r="M222" s="20">
        <v>2965.3</v>
      </c>
      <c r="N222" s="20">
        <v>2393.5</v>
      </c>
      <c r="O222" s="27">
        <v>3628.2</v>
      </c>
      <c r="P222" s="32">
        <f t="shared" si="18"/>
        <v>3187.4</v>
      </c>
      <c r="Q222" s="27">
        <v>3187.4</v>
      </c>
      <c r="R222" s="27"/>
      <c r="S222" s="21">
        <f t="shared" si="15"/>
        <v>3187.4</v>
      </c>
      <c r="T222" s="27">
        <v>3187.4</v>
      </c>
      <c r="U222" s="27"/>
      <c r="V222" s="21">
        <f t="shared" si="16"/>
        <v>3187.4</v>
      </c>
      <c r="W222" s="27">
        <v>3187.4</v>
      </c>
      <c r="X222" s="27"/>
    </row>
    <row r="223" spans="1:27" ht="132.75" customHeight="1" x14ac:dyDescent="0.25">
      <c r="A223" s="90" t="s">
        <v>365</v>
      </c>
      <c r="B223" s="65" t="s">
        <v>528</v>
      </c>
      <c r="C223" s="10" t="s">
        <v>366</v>
      </c>
      <c r="D223" s="10" t="s">
        <v>367</v>
      </c>
      <c r="E223" s="65" t="s">
        <v>368</v>
      </c>
      <c r="F223" s="10" t="s">
        <v>48</v>
      </c>
      <c r="G223" s="75" t="s">
        <v>369</v>
      </c>
      <c r="H223" s="59" t="s">
        <v>439</v>
      </c>
      <c r="I223" s="60" t="s">
        <v>529</v>
      </c>
      <c r="J223" s="60" t="s">
        <v>530</v>
      </c>
      <c r="K223" s="16" t="s">
        <v>5</v>
      </c>
      <c r="L223" s="16" t="s">
        <v>8</v>
      </c>
      <c r="M223" s="20">
        <v>16923.3</v>
      </c>
      <c r="N223" s="20">
        <v>16923.3</v>
      </c>
      <c r="O223" s="27">
        <v>29600.3</v>
      </c>
      <c r="P223" s="32">
        <f t="shared" si="18"/>
        <v>12550.9</v>
      </c>
      <c r="Q223" s="27">
        <v>12550.9</v>
      </c>
      <c r="R223" s="27"/>
      <c r="S223" s="21">
        <f t="shared" si="15"/>
        <v>12960.2</v>
      </c>
      <c r="T223" s="27">
        <v>12960.2</v>
      </c>
      <c r="U223" s="27"/>
      <c r="V223" s="21">
        <f t="shared" si="16"/>
        <v>13233</v>
      </c>
      <c r="W223" s="27">
        <v>13233</v>
      </c>
      <c r="X223" s="27"/>
    </row>
    <row r="224" spans="1:27" ht="141.75" customHeight="1" x14ac:dyDescent="0.25">
      <c r="A224" s="90" t="s">
        <v>370</v>
      </c>
      <c r="B224" s="65"/>
      <c r="C224" s="10"/>
      <c r="D224" s="10"/>
      <c r="E224" s="65" t="s">
        <v>371</v>
      </c>
      <c r="F224" s="10" t="s">
        <v>48</v>
      </c>
      <c r="G224" s="10" t="s">
        <v>372</v>
      </c>
      <c r="H224" s="59" t="s">
        <v>439</v>
      </c>
      <c r="I224" s="60" t="s">
        <v>531</v>
      </c>
      <c r="J224" s="60" t="s">
        <v>530</v>
      </c>
      <c r="K224" s="16" t="s">
        <v>5</v>
      </c>
      <c r="L224" s="16" t="s">
        <v>8</v>
      </c>
      <c r="M224" s="20">
        <v>117</v>
      </c>
      <c r="N224" s="20">
        <v>117</v>
      </c>
      <c r="O224" s="27">
        <v>247.6</v>
      </c>
      <c r="P224" s="32">
        <f t="shared" si="18"/>
        <v>1857.8</v>
      </c>
      <c r="Q224" s="27">
        <v>1857.8</v>
      </c>
      <c r="R224" s="27"/>
      <c r="S224" s="21">
        <f t="shared" si="15"/>
        <v>1857.8</v>
      </c>
      <c r="T224" s="27">
        <v>1857.8</v>
      </c>
      <c r="U224" s="27"/>
      <c r="V224" s="21">
        <f t="shared" si="16"/>
        <v>1857.8</v>
      </c>
      <c r="W224" s="27">
        <v>1857.8</v>
      </c>
      <c r="X224" s="27"/>
    </row>
    <row r="225" spans="1:24" ht="99.95" customHeight="1" x14ac:dyDescent="0.25">
      <c r="A225" s="90" t="s">
        <v>373</v>
      </c>
      <c r="B225" s="65"/>
      <c r="C225" s="10"/>
      <c r="D225" s="10"/>
      <c r="E225" s="65"/>
      <c r="F225" s="10"/>
      <c r="G225" s="10"/>
      <c r="H225" s="67"/>
      <c r="I225" s="68"/>
      <c r="J225" s="68"/>
      <c r="K225" s="16" t="s">
        <v>8</v>
      </c>
      <c r="L225" s="16" t="s">
        <v>9</v>
      </c>
      <c r="M225" s="20"/>
      <c r="N225" s="20"/>
      <c r="O225" s="27"/>
      <c r="P225" s="32">
        <f t="shared" si="18"/>
        <v>0</v>
      </c>
      <c r="Q225" s="27"/>
      <c r="R225" s="27"/>
      <c r="S225" s="21">
        <f t="shared" si="15"/>
        <v>0</v>
      </c>
      <c r="T225" s="27"/>
      <c r="U225" s="27"/>
      <c r="V225" s="21">
        <f t="shared" si="16"/>
        <v>0</v>
      </c>
      <c r="W225" s="27"/>
      <c r="X225" s="27"/>
    </row>
    <row r="226" spans="1:24" ht="131.25" customHeight="1" x14ac:dyDescent="0.25">
      <c r="A226" s="90" t="s">
        <v>374</v>
      </c>
      <c r="B226" s="69" t="s">
        <v>375</v>
      </c>
      <c r="C226" s="182" t="s">
        <v>283</v>
      </c>
      <c r="D226" s="85" t="s">
        <v>376</v>
      </c>
      <c r="E226" s="84" t="s">
        <v>377</v>
      </c>
      <c r="F226" s="85" t="s">
        <v>284</v>
      </c>
      <c r="G226" s="85" t="s">
        <v>378</v>
      </c>
      <c r="H226" s="100"/>
      <c r="I226" s="86"/>
      <c r="J226" s="85"/>
      <c r="K226" s="16" t="s">
        <v>8</v>
      </c>
      <c r="L226" s="16" t="s">
        <v>9</v>
      </c>
      <c r="M226" s="20"/>
      <c r="N226" s="20"/>
      <c r="O226" s="27"/>
      <c r="P226" s="32">
        <f t="shared" si="18"/>
        <v>0</v>
      </c>
      <c r="Q226" s="27"/>
      <c r="R226" s="27"/>
      <c r="S226" s="21">
        <f t="shared" si="15"/>
        <v>0</v>
      </c>
      <c r="T226" s="27"/>
      <c r="U226" s="27"/>
      <c r="V226" s="21">
        <f t="shared" si="16"/>
        <v>0</v>
      </c>
      <c r="W226" s="27"/>
      <c r="X226" s="27"/>
    </row>
    <row r="227" spans="1:24" ht="99.95" customHeight="1" x14ac:dyDescent="0.25">
      <c r="A227" s="91" t="s">
        <v>379</v>
      </c>
      <c r="B227" s="92"/>
      <c r="C227" s="93"/>
      <c r="D227" s="93"/>
      <c r="E227" s="92"/>
      <c r="F227" s="93"/>
      <c r="G227" s="93"/>
      <c r="H227" s="94"/>
      <c r="I227" s="95"/>
      <c r="J227" s="95"/>
      <c r="K227" s="47" t="s">
        <v>1</v>
      </c>
      <c r="L227" s="47" t="s">
        <v>1</v>
      </c>
      <c r="M227" s="38"/>
      <c r="N227" s="38"/>
      <c r="O227" s="39"/>
      <c r="P227" s="32">
        <f t="shared" si="18"/>
        <v>0</v>
      </c>
      <c r="Q227" s="39"/>
      <c r="R227" s="39"/>
      <c r="S227" s="21">
        <f t="shared" si="15"/>
        <v>0</v>
      </c>
      <c r="T227" s="39"/>
      <c r="U227" s="39"/>
      <c r="V227" s="21">
        <f t="shared" si="16"/>
        <v>0</v>
      </c>
      <c r="W227" s="39"/>
      <c r="X227" s="27"/>
    </row>
    <row r="228" spans="1:24" ht="99.95" customHeight="1" x14ac:dyDescent="0.25">
      <c r="A228" s="55" t="s">
        <v>380</v>
      </c>
      <c r="B228" s="71"/>
      <c r="C228" s="72"/>
      <c r="D228" s="72"/>
      <c r="E228" s="71"/>
      <c r="F228" s="72"/>
      <c r="G228" s="72"/>
      <c r="H228" s="73"/>
      <c r="I228" s="74"/>
      <c r="J228" s="74"/>
      <c r="K228" s="42" t="s">
        <v>1</v>
      </c>
      <c r="L228" s="42" t="s">
        <v>1</v>
      </c>
      <c r="M228" s="17">
        <f>SUM(M229+M230+M231+M232)</f>
        <v>355534.4</v>
      </c>
      <c r="N228" s="17">
        <f t="shared" ref="N228:X228" si="22">SUM(N229+N230+N231+N232)</f>
        <v>355534.4</v>
      </c>
      <c r="O228" s="18">
        <f t="shared" si="22"/>
        <v>373953.6</v>
      </c>
      <c r="P228" s="17">
        <f t="shared" si="22"/>
        <v>352771.7</v>
      </c>
      <c r="Q228" s="17">
        <f>SUM(Q229+Q230+Q231+Q232)</f>
        <v>352771.7</v>
      </c>
      <c r="R228" s="17">
        <f t="shared" si="22"/>
        <v>0</v>
      </c>
      <c r="S228" s="17">
        <f t="shared" si="22"/>
        <v>354315.60000000003</v>
      </c>
      <c r="T228" s="17">
        <f t="shared" si="22"/>
        <v>354315.60000000003</v>
      </c>
      <c r="U228" s="17">
        <f t="shared" si="22"/>
        <v>0</v>
      </c>
      <c r="V228" s="17">
        <f t="shared" si="22"/>
        <v>368982</v>
      </c>
      <c r="W228" s="17">
        <f t="shared" si="22"/>
        <v>368982</v>
      </c>
      <c r="X228" s="17">
        <f t="shared" si="22"/>
        <v>0</v>
      </c>
    </row>
    <row r="229" spans="1:24" ht="221.25" customHeight="1" x14ac:dyDescent="0.25">
      <c r="A229" s="12" t="s">
        <v>381</v>
      </c>
      <c r="B229" s="65" t="s">
        <v>532</v>
      </c>
      <c r="C229" s="10" t="s">
        <v>382</v>
      </c>
      <c r="D229" s="10" t="s">
        <v>533</v>
      </c>
      <c r="E229" s="89" t="s">
        <v>534</v>
      </c>
      <c r="F229" s="10" t="s">
        <v>385</v>
      </c>
      <c r="G229" s="10" t="s">
        <v>386</v>
      </c>
      <c r="H229" s="59" t="s">
        <v>525</v>
      </c>
      <c r="I229" s="60" t="s">
        <v>289</v>
      </c>
      <c r="J229" s="85" t="s">
        <v>502</v>
      </c>
      <c r="K229" s="16" t="s">
        <v>10</v>
      </c>
      <c r="L229" s="16" t="s">
        <v>7</v>
      </c>
      <c r="M229" s="20">
        <v>80878.399999999994</v>
      </c>
      <c r="N229" s="20">
        <v>80878.399999999994</v>
      </c>
      <c r="O229" s="27">
        <v>86225.8</v>
      </c>
      <c r="P229" s="32">
        <f t="shared" si="18"/>
        <v>82800</v>
      </c>
      <c r="Q229" s="27">
        <v>82800</v>
      </c>
      <c r="R229" s="27"/>
      <c r="S229" s="21">
        <f t="shared" ref="S229:S238" si="23">T229+U229</f>
        <v>83909.7</v>
      </c>
      <c r="T229" s="27">
        <v>83909.7</v>
      </c>
      <c r="U229" s="27"/>
      <c r="V229" s="21">
        <f t="shared" ref="V229:V238" si="24">W229+X229</f>
        <v>94451.3</v>
      </c>
      <c r="W229" s="27">
        <v>94451.3</v>
      </c>
      <c r="X229" s="27"/>
    </row>
    <row r="230" spans="1:24" ht="158.25" customHeight="1" x14ac:dyDescent="0.25">
      <c r="A230" s="12" t="s">
        <v>387</v>
      </c>
      <c r="B230" s="65" t="s">
        <v>388</v>
      </c>
      <c r="C230" s="10" t="s">
        <v>382</v>
      </c>
      <c r="D230" s="10" t="s">
        <v>383</v>
      </c>
      <c r="E230" s="89" t="s">
        <v>384</v>
      </c>
      <c r="F230" s="10" t="s">
        <v>385</v>
      </c>
      <c r="G230" s="10" t="s">
        <v>386</v>
      </c>
      <c r="H230" s="59" t="s">
        <v>525</v>
      </c>
      <c r="I230" s="60" t="s">
        <v>289</v>
      </c>
      <c r="J230" s="85" t="s">
        <v>502</v>
      </c>
      <c r="K230" s="16" t="s">
        <v>10</v>
      </c>
      <c r="L230" s="16" t="s">
        <v>7</v>
      </c>
      <c r="M230" s="20">
        <v>168553.9</v>
      </c>
      <c r="N230" s="20">
        <v>168553.9</v>
      </c>
      <c r="O230" s="27">
        <v>182679.2</v>
      </c>
      <c r="P230" s="32">
        <f t="shared" si="18"/>
        <v>170753.7</v>
      </c>
      <c r="Q230" s="27">
        <v>170753.7</v>
      </c>
      <c r="R230" s="27"/>
      <c r="S230" s="21">
        <f t="shared" si="23"/>
        <v>170753.7</v>
      </c>
      <c r="T230" s="27">
        <v>170753.7</v>
      </c>
      <c r="U230" s="27"/>
      <c r="V230" s="21">
        <f t="shared" si="24"/>
        <v>170753.7</v>
      </c>
      <c r="W230" s="27">
        <v>170753.7</v>
      </c>
      <c r="X230" s="27"/>
    </row>
    <row r="231" spans="1:24" ht="264.75" customHeight="1" x14ac:dyDescent="0.25">
      <c r="A231" s="12" t="s">
        <v>389</v>
      </c>
      <c r="B231" s="65" t="s">
        <v>388</v>
      </c>
      <c r="C231" s="10" t="s">
        <v>390</v>
      </c>
      <c r="D231" s="10" t="s">
        <v>391</v>
      </c>
      <c r="E231" s="65" t="s">
        <v>392</v>
      </c>
      <c r="F231" s="10" t="s">
        <v>393</v>
      </c>
      <c r="G231" s="10" t="s">
        <v>386</v>
      </c>
      <c r="H231" s="59" t="s">
        <v>525</v>
      </c>
      <c r="I231" s="60" t="s">
        <v>289</v>
      </c>
      <c r="J231" s="85" t="s">
        <v>502</v>
      </c>
      <c r="K231" s="16" t="s">
        <v>10</v>
      </c>
      <c r="L231" s="16" t="s">
        <v>0</v>
      </c>
      <c r="M231" s="20">
        <v>106102.1</v>
      </c>
      <c r="N231" s="20">
        <v>106102.1</v>
      </c>
      <c r="O231" s="27">
        <v>105048.6</v>
      </c>
      <c r="P231" s="32">
        <f>Q231+R231</f>
        <v>99218</v>
      </c>
      <c r="Q231" s="27">
        <v>99218</v>
      </c>
      <c r="R231" s="27"/>
      <c r="S231" s="21">
        <f t="shared" si="23"/>
        <v>99652.2</v>
      </c>
      <c r="T231" s="27">
        <v>99652.2</v>
      </c>
      <c r="U231" s="27"/>
      <c r="V231" s="21">
        <f t="shared" si="24"/>
        <v>103777</v>
      </c>
      <c r="W231" s="27">
        <v>103777</v>
      </c>
      <c r="X231" s="27"/>
    </row>
    <row r="232" spans="1:24" ht="270" customHeight="1" x14ac:dyDescent="0.25">
      <c r="A232" s="12" t="s">
        <v>394</v>
      </c>
      <c r="B232" s="65"/>
      <c r="C232" s="10"/>
      <c r="D232" s="10"/>
      <c r="E232" s="65"/>
      <c r="F232" s="10"/>
      <c r="G232" s="10"/>
      <c r="H232" s="67"/>
      <c r="I232" s="68"/>
      <c r="J232" s="68"/>
      <c r="K232" s="16" t="s">
        <v>1</v>
      </c>
      <c r="L232" s="16" t="s">
        <v>1</v>
      </c>
      <c r="M232" s="20"/>
      <c r="N232" s="20"/>
      <c r="O232" s="27"/>
      <c r="P232" s="32">
        <f t="shared" si="18"/>
        <v>0</v>
      </c>
      <c r="Q232" s="27"/>
      <c r="R232" s="27"/>
      <c r="S232" s="21">
        <f t="shared" si="23"/>
        <v>0</v>
      </c>
      <c r="T232" s="27"/>
      <c r="U232" s="27"/>
      <c r="V232" s="21">
        <f t="shared" si="24"/>
        <v>0</v>
      </c>
      <c r="W232" s="27"/>
      <c r="X232" s="27"/>
    </row>
    <row r="233" spans="1:24" ht="96.75" customHeight="1" x14ac:dyDescent="0.25">
      <c r="A233" s="55" t="s">
        <v>395</v>
      </c>
      <c r="B233" s="71"/>
      <c r="C233" s="72"/>
      <c r="D233" s="72"/>
      <c r="E233" s="71"/>
      <c r="F233" s="72"/>
      <c r="G233" s="72"/>
      <c r="H233" s="73"/>
      <c r="I233" s="74"/>
      <c r="J233" s="74"/>
      <c r="K233" s="42" t="s">
        <v>1</v>
      </c>
      <c r="L233" s="42" t="s">
        <v>1</v>
      </c>
      <c r="M233" s="17"/>
      <c r="N233" s="17"/>
      <c r="O233" s="31"/>
      <c r="P233" s="31">
        <f t="shared" si="18"/>
        <v>0</v>
      </c>
      <c r="Q233" s="31"/>
      <c r="R233" s="31"/>
      <c r="S233" s="18">
        <f t="shared" si="23"/>
        <v>0</v>
      </c>
      <c r="T233" s="31"/>
      <c r="U233" s="31"/>
      <c r="V233" s="18">
        <f t="shared" si="24"/>
        <v>0</v>
      </c>
      <c r="W233" s="31"/>
      <c r="X233" s="31"/>
    </row>
    <row r="234" spans="1:24" ht="88.5" customHeight="1" x14ac:dyDescent="0.25">
      <c r="A234" s="12" t="s">
        <v>396</v>
      </c>
      <c r="B234" s="65"/>
      <c r="C234" s="10"/>
      <c r="D234" s="10"/>
      <c r="E234" s="65"/>
      <c r="F234" s="10"/>
      <c r="G234" s="10"/>
      <c r="H234" s="67"/>
      <c r="I234" s="68"/>
      <c r="J234" s="68"/>
      <c r="K234" s="16" t="s">
        <v>1</v>
      </c>
      <c r="L234" s="16" t="s">
        <v>1</v>
      </c>
      <c r="M234" s="20"/>
      <c r="N234" s="20"/>
      <c r="O234" s="27"/>
      <c r="P234" s="32">
        <f t="shared" si="18"/>
        <v>0</v>
      </c>
      <c r="Q234" s="27"/>
      <c r="R234" s="27"/>
      <c r="S234" s="21">
        <f t="shared" si="23"/>
        <v>0</v>
      </c>
      <c r="T234" s="27"/>
      <c r="U234" s="27"/>
      <c r="V234" s="21">
        <f t="shared" si="24"/>
        <v>0</v>
      </c>
      <c r="W234" s="27"/>
      <c r="X234" s="27"/>
    </row>
    <row r="235" spans="1:24" ht="99.95" customHeight="1" x14ac:dyDescent="0.25">
      <c r="A235" s="12" t="s">
        <v>397</v>
      </c>
      <c r="B235" s="65"/>
      <c r="C235" s="10"/>
      <c r="D235" s="10"/>
      <c r="E235" s="65"/>
      <c r="F235" s="10"/>
      <c r="G235" s="10"/>
      <c r="H235" s="67"/>
      <c r="I235" s="68"/>
      <c r="J235" s="68"/>
      <c r="K235" s="16" t="s">
        <v>1</v>
      </c>
      <c r="L235" s="16" t="s">
        <v>1</v>
      </c>
      <c r="M235" s="20"/>
      <c r="N235" s="20"/>
      <c r="O235" s="27"/>
      <c r="P235" s="32">
        <f t="shared" si="18"/>
        <v>0</v>
      </c>
      <c r="Q235" s="27"/>
      <c r="R235" s="27"/>
      <c r="S235" s="21">
        <f t="shared" si="23"/>
        <v>0</v>
      </c>
      <c r="T235" s="27"/>
      <c r="U235" s="27"/>
      <c r="V235" s="21">
        <f t="shared" si="24"/>
        <v>0</v>
      </c>
      <c r="W235" s="27"/>
      <c r="X235" s="27"/>
    </row>
    <row r="236" spans="1:24" ht="99.95" customHeight="1" x14ac:dyDescent="0.25">
      <c r="A236" s="12" t="s">
        <v>398</v>
      </c>
      <c r="B236" s="65"/>
      <c r="C236" s="10"/>
      <c r="D236" s="10"/>
      <c r="E236" s="65"/>
      <c r="F236" s="10"/>
      <c r="G236" s="10"/>
      <c r="H236" s="67"/>
      <c r="I236" s="68"/>
      <c r="J236" s="68"/>
      <c r="K236" s="16" t="s">
        <v>1</v>
      </c>
      <c r="L236" s="16" t="s">
        <v>1</v>
      </c>
      <c r="M236" s="20"/>
      <c r="N236" s="20"/>
      <c r="O236" s="27"/>
      <c r="P236" s="32">
        <f t="shared" si="18"/>
        <v>0</v>
      </c>
      <c r="Q236" s="27"/>
      <c r="R236" s="27"/>
      <c r="S236" s="21">
        <f t="shared" si="23"/>
        <v>0</v>
      </c>
      <c r="T236" s="27"/>
      <c r="U236" s="27"/>
      <c r="V236" s="21">
        <f t="shared" si="24"/>
        <v>0</v>
      </c>
      <c r="W236" s="27"/>
      <c r="X236" s="27"/>
    </row>
    <row r="237" spans="1:24" ht="99.95" customHeight="1" x14ac:dyDescent="0.25">
      <c r="A237" s="12" t="s">
        <v>399</v>
      </c>
      <c r="B237" s="65"/>
      <c r="C237" s="10"/>
      <c r="D237" s="10"/>
      <c r="E237" s="65"/>
      <c r="F237" s="10"/>
      <c r="G237" s="10"/>
      <c r="H237" s="67"/>
      <c r="I237" s="68"/>
      <c r="J237" s="68"/>
      <c r="K237" s="16" t="s">
        <v>1</v>
      </c>
      <c r="L237" s="16" t="s">
        <v>1</v>
      </c>
      <c r="M237" s="20"/>
      <c r="N237" s="20"/>
      <c r="O237" s="27"/>
      <c r="P237" s="32">
        <f t="shared" si="18"/>
        <v>0</v>
      </c>
      <c r="Q237" s="27"/>
      <c r="R237" s="27"/>
      <c r="S237" s="21">
        <f t="shared" si="23"/>
        <v>0</v>
      </c>
      <c r="T237" s="27"/>
      <c r="U237" s="27"/>
      <c r="V237" s="21">
        <f t="shared" si="24"/>
        <v>0</v>
      </c>
      <c r="W237" s="27"/>
      <c r="X237" s="27"/>
    </row>
    <row r="238" spans="1:24" ht="99.95" customHeight="1" x14ac:dyDescent="0.25">
      <c r="A238" s="55" t="s">
        <v>400</v>
      </c>
      <c r="B238" s="71"/>
      <c r="C238" s="72"/>
      <c r="D238" s="72"/>
      <c r="E238" s="71"/>
      <c r="F238" s="72"/>
      <c r="G238" s="72"/>
      <c r="H238" s="73"/>
      <c r="I238" s="74"/>
      <c r="J238" s="74"/>
      <c r="K238" s="42" t="s">
        <v>1</v>
      </c>
      <c r="L238" s="42" t="s">
        <v>1</v>
      </c>
      <c r="M238" s="17"/>
      <c r="N238" s="17"/>
      <c r="O238" s="31"/>
      <c r="P238" s="31">
        <f t="shared" si="18"/>
        <v>0</v>
      </c>
      <c r="Q238" s="31"/>
      <c r="R238" s="31"/>
      <c r="S238" s="18">
        <f t="shared" si="23"/>
        <v>21298.400000000001</v>
      </c>
      <c r="T238" s="31">
        <v>21298.400000000001</v>
      </c>
      <c r="U238" s="31"/>
      <c r="V238" s="18">
        <f t="shared" si="24"/>
        <v>45187.4</v>
      </c>
      <c r="W238" s="31">
        <v>45187.4</v>
      </c>
      <c r="X238" s="31"/>
    </row>
    <row r="240" spans="1:24" x14ac:dyDescent="0.25">
      <c r="P240" s="1"/>
      <c r="Q240" s="1"/>
      <c r="R240" s="1"/>
      <c r="S240" s="1"/>
      <c r="T240" s="1"/>
      <c r="U240" s="1"/>
      <c r="V240" s="1"/>
      <c r="W240" s="1"/>
    </row>
    <row r="241" spans="1:17" ht="15.75" x14ac:dyDescent="0.25">
      <c r="A241" s="49" t="s">
        <v>410</v>
      </c>
      <c r="B241" s="3"/>
      <c r="C241" s="2"/>
      <c r="D241" s="2"/>
      <c r="E241" s="2"/>
      <c r="F241" s="2"/>
      <c r="G241" s="2"/>
      <c r="H241" s="4"/>
      <c r="I241" s="4"/>
      <c r="J241" s="4"/>
      <c r="M241" s="6"/>
      <c r="N241" s="6"/>
      <c r="O241" s="50"/>
      <c r="P241" s="50"/>
      <c r="Q241" s="50"/>
    </row>
    <row r="242" spans="1:17" ht="15.75" x14ac:dyDescent="0.25">
      <c r="A242" s="49" t="s">
        <v>411</v>
      </c>
      <c r="B242" s="3"/>
      <c r="C242" s="2"/>
      <c r="D242" s="2"/>
      <c r="E242" s="2"/>
      <c r="F242" s="2"/>
      <c r="G242" s="2"/>
      <c r="H242" s="4"/>
      <c r="I242" s="4"/>
      <c r="J242" s="4"/>
      <c r="M242" s="6"/>
      <c r="N242" s="6"/>
      <c r="Q242" s="1"/>
    </row>
    <row r="243" spans="1:17" ht="15.75" x14ac:dyDescent="0.25">
      <c r="A243" s="49" t="s">
        <v>412</v>
      </c>
      <c r="B243" s="3"/>
      <c r="C243" s="2"/>
      <c r="D243" s="2"/>
      <c r="E243" s="2"/>
      <c r="F243" s="2"/>
      <c r="G243" s="2"/>
      <c r="H243" s="4"/>
      <c r="I243" s="4"/>
      <c r="J243" s="4"/>
      <c r="M243" s="6"/>
      <c r="N243" s="6"/>
    </row>
    <row r="244" spans="1:17" ht="15.75" x14ac:dyDescent="0.25">
      <c r="A244" s="49" t="s">
        <v>413</v>
      </c>
      <c r="B244" s="3"/>
      <c r="C244" s="2"/>
      <c r="D244" s="2"/>
      <c r="E244" s="2"/>
      <c r="F244" s="2"/>
      <c r="G244" s="2"/>
      <c r="H244" s="4"/>
      <c r="I244" s="4"/>
      <c r="J244" s="4"/>
      <c r="M244" s="6"/>
      <c r="N244" s="6"/>
    </row>
    <row r="245" spans="1:17" ht="15.75" x14ac:dyDescent="0.25">
      <c r="A245" s="49"/>
      <c r="B245" s="3"/>
      <c r="C245" s="2"/>
      <c r="D245" s="2"/>
      <c r="E245" s="2"/>
      <c r="F245" s="2"/>
      <c r="G245" s="2"/>
      <c r="H245" s="4"/>
      <c r="I245" s="4"/>
      <c r="J245" s="4"/>
      <c r="M245" s="6"/>
      <c r="N245" s="6"/>
    </row>
    <row r="246" spans="1:17" ht="15.75" x14ac:dyDescent="0.25">
      <c r="A246" s="49"/>
      <c r="B246" s="3"/>
      <c r="C246" s="2"/>
      <c r="D246" s="2"/>
      <c r="E246" s="2"/>
      <c r="F246" s="2"/>
      <c r="G246" s="2"/>
      <c r="H246" s="4"/>
      <c r="I246" s="4"/>
      <c r="J246" s="4"/>
      <c r="M246" s="6"/>
      <c r="N246" s="6"/>
    </row>
    <row r="247" spans="1:17" ht="15.75" x14ac:dyDescent="0.25">
      <c r="A247" s="49" t="s">
        <v>414</v>
      </c>
      <c r="B247" s="3"/>
      <c r="C247" s="2"/>
      <c r="D247" s="2" t="s">
        <v>415</v>
      </c>
      <c r="E247" s="2"/>
      <c r="F247" s="2"/>
      <c r="G247" s="2" t="s">
        <v>416</v>
      </c>
      <c r="H247" s="4"/>
      <c r="I247" s="4"/>
      <c r="J247" s="4"/>
      <c r="M247" s="6"/>
      <c r="N247" s="6"/>
    </row>
    <row r="248" spans="1:17" ht="15.75" x14ac:dyDescent="0.25">
      <c r="A248" s="2"/>
      <c r="B248" s="3"/>
      <c r="C248" s="2"/>
      <c r="D248" s="49" t="s">
        <v>417</v>
      </c>
      <c r="E248" s="2"/>
      <c r="F248" s="49" t="s">
        <v>418</v>
      </c>
      <c r="G248" s="49" t="s">
        <v>419</v>
      </c>
      <c r="H248" s="4"/>
      <c r="I248" s="4"/>
      <c r="J248" s="4"/>
      <c r="M248" s="6"/>
      <c r="N248" s="6"/>
    </row>
    <row r="249" spans="1:17" ht="15.75" x14ac:dyDescent="0.25">
      <c r="A249" s="2"/>
      <c r="B249" s="3"/>
      <c r="C249" s="2"/>
      <c r="D249" s="49" t="s">
        <v>420</v>
      </c>
      <c r="E249" s="2"/>
      <c r="F249" s="2"/>
      <c r="G249" s="2"/>
      <c r="H249" s="4"/>
      <c r="I249" s="4"/>
      <c r="J249" s="4"/>
      <c r="M249" s="6"/>
      <c r="N249" s="6"/>
    </row>
    <row r="250" spans="1:17" ht="15.75" x14ac:dyDescent="0.25">
      <c r="A250" s="49"/>
      <c r="B250" s="3"/>
      <c r="C250" s="2"/>
      <c r="D250" s="2"/>
      <c r="E250" s="2"/>
      <c r="F250" s="2"/>
      <c r="G250" s="2"/>
      <c r="H250" s="4"/>
      <c r="I250" s="4"/>
      <c r="J250" s="4"/>
      <c r="M250" s="6"/>
      <c r="N250" s="6"/>
    </row>
    <row r="251" spans="1:17" ht="15.75" x14ac:dyDescent="0.25">
      <c r="A251" s="49" t="s">
        <v>421</v>
      </c>
      <c r="B251" s="3"/>
      <c r="C251" s="2"/>
      <c r="D251" s="2" t="s">
        <v>422</v>
      </c>
      <c r="E251" s="2"/>
      <c r="F251" s="2"/>
      <c r="G251" s="2"/>
      <c r="H251" s="4"/>
      <c r="I251" s="51" t="s">
        <v>423</v>
      </c>
      <c r="J251" s="51"/>
      <c r="M251" s="6"/>
      <c r="N251" s="6"/>
    </row>
    <row r="252" spans="1:17" ht="15.75" x14ac:dyDescent="0.25">
      <c r="A252" s="2"/>
      <c r="B252" s="3"/>
      <c r="C252" s="2"/>
      <c r="D252" s="49" t="s">
        <v>424</v>
      </c>
      <c r="E252" s="2"/>
      <c r="F252" s="2"/>
      <c r="G252" s="49" t="s">
        <v>425</v>
      </c>
      <c r="H252" s="4"/>
      <c r="I252" s="52" t="s">
        <v>419</v>
      </c>
      <c r="J252" s="51"/>
      <c r="M252" s="6"/>
      <c r="N252" s="6"/>
    </row>
    <row r="253" spans="1:17" ht="15.75" x14ac:dyDescent="0.25">
      <c r="A253" s="49"/>
      <c r="B253" s="3"/>
      <c r="C253" s="2"/>
      <c r="D253" s="2"/>
      <c r="E253" s="2"/>
      <c r="F253" s="2"/>
      <c r="G253" s="2"/>
      <c r="H253" s="4"/>
      <c r="I253" s="51"/>
      <c r="J253" s="51"/>
      <c r="M253" s="6"/>
      <c r="N253" s="6"/>
    </row>
    <row r="254" spans="1:17" ht="15.75" x14ac:dyDescent="0.25">
      <c r="A254" s="49" t="s">
        <v>426</v>
      </c>
      <c r="B254" s="3"/>
      <c r="C254" s="2"/>
      <c r="D254" s="2"/>
      <c r="E254" s="2"/>
      <c r="F254" s="2"/>
      <c r="G254" s="2"/>
      <c r="H254" s="4"/>
      <c r="I254" s="4"/>
      <c r="J254" s="4"/>
      <c r="M254" s="6"/>
      <c r="N254" s="6"/>
    </row>
    <row r="255" spans="1:17" ht="15.75" x14ac:dyDescent="0.25">
      <c r="A255" s="2"/>
      <c r="B255" s="3"/>
      <c r="C255" s="2"/>
      <c r="D255" s="2"/>
      <c r="E255" s="2"/>
      <c r="F255" s="2"/>
      <c r="G255" s="2"/>
      <c r="H255" s="4"/>
      <c r="I255" s="4"/>
      <c r="J255" s="4"/>
      <c r="M255" s="6"/>
      <c r="N255" s="6"/>
    </row>
  </sheetData>
  <mergeCells count="222">
    <mergeCell ref="A52:A54"/>
    <mergeCell ref="J61:J62"/>
    <mergeCell ref="A61:A62"/>
    <mergeCell ref="B61:B62"/>
    <mergeCell ref="C61:C62"/>
    <mergeCell ref="D61:D62"/>
    <mergeCell ref="E61:E62"/>
    <mergeCell ref="F61:F62"/>
    <mergeCell ref="G61:G62"/>
    <mergeCell ref="H61:H62"/>
    <mergeCell ref="I61:I62"/>
    <mergeCell ref="H58:H60"/>
    <mergeCell ref="I58:I60"/>
    <mergeCell ref="J58:J60"/>
    <mergeCell ref="A55:A57"/>
    <mergeCell ref="B138:B139"/>
    <mergeCell ref="C138:C139"/>
    <mergeCell ref="D138:D139"/>
    <mergeCell ref="E138:E139"/>
    <mergeCell ref="F138:F139"/>
    <mergeCell ref="G138:G139"/>
    <mergeCell ref="H138:H139"/>
    <mergeCell ref="I138:I139"/>
    <mergeCell ref="F52:F53"/>
    <mergeCell ref="G52:G53"/>
    <mergeCell ref="H52:H53"/>
    <mergeCell ref="I52:I53"/>
    <mergeCell ref="D73:D74"/>
    <mergeCell ref="E73:E74"/>
    <mergeCell ref="F73:F74"/>
    <mergeCell ref="G73:G74"/>
    <mergeCell ref="H73:H74"/>
    <mergeCell ref="I73:I74"/>
    <mergeCell ref="B58:B60"/>
    <mergeCell ref="C58:C60"/>
    <mergeCell ref="D58:D60"/>
    <mergeCell ref="E58:E60"/>
    <mergeCell ref="F58:F60"/>
    <mergeCell ref="G58:G60"/>
    <mergeCell ref="I183:I184"/>
    <mergeCell ref="J183:J184"/>
    <mergeCell ref="J149:J152"/>
    <mergeCell ref="A150:A152"/>
    <mergeCell ref="A183:A184"/>
    <mergeCell ref="B183:B184"/>
    <mergeCell ref="C183:C184"/>
    <mergeCell ref="D183:D184"/>
    <mergeCell ref="E183:E184"/>
    <mergeCell ref="F183:F184"/>
    <mergeCell ref="G183:G184"/>
    <mergeCell ref="H183:H184"/>
    <mergeCell ref="B149:B152"/>
    <mergeCell ref="C149:C152"/>
    <mergeCell ref="D149:D152"/>
    <mergeCell ref="E149:E152"/>
    <mergeCell ref="F149:F152"/>
    <mergeCell ref="G149:G152"/>
    <mergeCell ref="H149:H152"/>
    <mergeCell ref="I149:I152"/>
    <mergeCell ref="J138:J139"/>
    <mergeCell ref="I109:I115"/>
    <mergeCell ref="J109:J115"/>
    <mergeCell ref="I116:I121"/>
    <mergeCell ref="J116:J121"/>
    <mergeCell ref="A127:A129"/>
    <mergeCell ref="B127:B129"/>
    <mergeCell ref="C127:C129"/>
    <mergeCell ref="D127:D129"/>
    <mergeCell ref="E127:E129"/>
    <mergeCell ref="F127:F129"/>
    <mergeCell ref="G127:G129"/>
    <mergeCell ref="H127:H129"/>
    <mergeCell ref="A116:A121"/>
    <mergeCell ref="B116:B121"/>
    <mergeCell ref="C116:C121"/>
    <mergeCell ref="D116:D121"/>
    <mergeCell ref="E116:E121"/>
    <mergeCell ref="F116:F121"/>
    <mergeCell ref="G116:G121"/>
    <mergeCell ref="H116:H121"/>
    <mergeCell ref="I127:I129"/>
    <mergeCell ref="J127:J129"/>
    <mergeCell ref="A138:A139"/>
    <mergeCell ref="B109:B114"/>
    <mergeCell ref="A109:A115"/>
    <mergeCell ref="C109:C115"/>
    <mergeCell ref="D109:D115"/>
    <mergeCell ref="E109:E115"/>
    <mergeCell ref="F109:F115"/>
    <mergeCell ref="G109:G115"/>
    <mergeCell ref="H109:H115"/>
    <mergeCell ref="B88:B89"/>
    <mergeCell ref="C88:C89"/>
    <mergeCell ref="D88:D89"/>
    <mergeCell ref="A73:A74"/>
    <mergeCell ref="J73:J74"/>
    <mergeCell ref="A81:A82"/>
    <mergeCell ref="B81:B82"/>
    <mergeCell ref="C81:C82"/>
    <mergeCell ref="D81:D82"/>
    <mergeCell ref="E81:E82"/>
    <mergeCell ref="F81:F82"/>
    <mergeCell ref="G81:G82"/>
    <mergeCell ref="H81:H82"/>
    <mergeCell ref="A78:A79"/>
    <mergeCell ref="B78:B79"/>
    <mergeCell ref="C78:C79"/>
    <mergeCell ref="D78:D79"/>
    <mergeCell ref="E78:E79"/>
    <mergeCell ref="F78:F79"/>
    <mergeCell ref="G78:G79"/>
    <mergeCell ref="H78:H79"/>
    <mergeCell ref="I78:I79"/>
    <mergeCell ref="I81:I82"/>
    <mergeCell ref="J81:J82"/>
    <mergeCell ref="A71:A72"/>
    <mergeCell ref="C71:C72"/>
    <mergeCell ref="D71:D72"/>
    <mergeCell ref="E71:E72"/>
    <mergeCell ref="F71:F72"/>
    <mergeCell ref="G71:G72"/>
    <mergeCell ref="H71:H72"/>
    <mergeCell ref="I71:I72"/>
    <mergeCell ref="J71:J72"/>
    <mergeCell ref="B49:B50"/>
    <mergeCell ref="C49:C50"/>
    <mergeCell ref="D49:D50"/>
    <mergeCell ref="E49:E50"/>
    <mergeCell ref="F49:F50"/>
    <mergeCell ref="G49:G50"/>
    <mergeCell ref="H49:H50"/>
    <mergeCell ref="I49:I50"/>
    <mergeCell ref="B55:B57"/>
    <mergeCell ref="C55:C57"/>
    <mergeCell ref="D55:D57"/>
    <mergeCell ref="E55:E57"/>
    <mergeCell ref="F55:F57"/>
    <mergeCell ref="G55:G57"/>
    <mergeCell ref="H55:H57"/>
    <mergeCell ref="I55:I57"/>
    <mergeCell ref="D52:D53"/>
    <mergeCell ref="E52:E53"/>
    <mergeCell ref="G25:G27"/>
    <mergeCell ref="H25:H27"/>
    <mergeCell ref="I25:I27"/>
    <mergeCell ref="J39:J40"/>
    <mergeCell ref="A42:A46"/>
    <mergeCell ref="B42:B46"/>
    <mergeCell ref="C42:C46"/>
    <mergeCell ref="D42:D46"/>
    <mergeCell ref="E42:E46"/>
    <mergeCell ref="F42:F46"/>
    <mergeCell ref="G42:G46"/>
    <mergeCell ref="H42:H46"/>
    <mergeCell ref="I42:I46"/>
    <mergeCell ref="J42:J46"/>
    <mergeCell ref="A39:A40"/>
    <mergeCell ref="B39:B40"/>
    <mergeCell ref="C39:C40"/>
    <mergeCell ref="D39:D40"/>
    <mergeCell ref="E39:E40"/>
    <mergeCell ref="F39:F40"/>
    <mergeCell ref="G39:G40"/>
    <mergeCell ref="H39:H40"/>
    <mergeCell ref="I39:I40"/>
    <mergeCell ref="M5:X5"/>
    <mergeCell ref="F21:F24"/>
    <mergeCell ref="G21:G24"/>
    <mergeCell ref="H21:H24"/>
    <mergeCell ref="I21:I24"/>
    <mergeCell ref="J21:J24"/>
    <mergeCell ref="A49:A50"/>
    <mergeCell ref="J25:J27"/>
    <mergeCell ref="A30:A32"/>
    <mergeCell ref="B30:B32"/>
    <mergeCell ref="C30:C32"/>
    <mergeCell ref="D30:D32"/>
    <mergeCell ref="E30:E32"/>
    <mergeCell ref="F30:F32"/>
    <mergeCell ref="G30:G32"/>
    <mergeCell ref="H30:H32"/>
    <mergeCell ref="I30:I32"/>
    <mergeCell ref="J30:J32"/>
    <mergeCell ref="A25:A27"/>
    <mergeCell ref="B25:B27"/>
    <mergeCell ref="C25:C27"/>
    <mergeCell ref="D25:D27"/>
    <mergeCell ref="E25:E27"/>
    <mergeCell ref="F25:F27"/>
    <mergeCell ref="B10:D10"/>
    <mergeCell ref="E10:G10"/>
    <mergeCell ref="H10:J10"/>
    <mergeCell ref="A21:A24"/>
    <mergeCell ref="B21:B24"/>
    <mergeCell ref="C21:C24"/>
    <mergeCell ref="D21:D24"/>
    <mergeCell ref="E21:E24"/>
    <mergeCell ref="L8:L11"/>
    <mergeCell ref="A5:A11"/>
    <mergeCell ref="B5:J9"/>
    <mergeCell ref="K5:L7"/>
    <mergeCell ref="J49:J50"/>
    <mergeCell ref="J55:J57"/>
    <mergeCell ref="J52:J53"/>
    <mergeCell ref="J78:J79"/>
    <mergeCell ref="P6:R8"/>
    <mergeCell ref="S6:U6"/>
    <mergeCell ref="V6:X6"/>
    <mergeCell ref="S7:U7"/>
    <mergeCell ref="V7:X7"/>
    <mergeCell ref="K8:K11"/>
    <mergeCell ref="W9:W11"/>
    <mergeCell ref="X9:X11"/>
    <mergeCell ref="S8:U8"/>
    <mergeCell ref="V8:X8"/>
    <mergeCell ref="P9:P11"/>
    <mergeCell ref="Q9:Q11"/>
    <mergeCell ref="R9:R11"/>
    <mergeCell ref="S9:S11"/>
    <mergeCell ref="T9:T11"/>
    <mergeCell ref="U9:U11"/>
    <mergeCell ref="V9:V11"/>
  </mergeCells>
  <pageMargins left="0.25" right="0.25" top="0.75" bottom="0.75" header="0.3" footer="0.3"/>
  <pageSetup paperSize="9" scale="48" fitToHeight="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РРО для заполнения</vt:lpstr>
      <vt:lpstr>'РРО для заполнения'!Область_печати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Фирова Ирина</dc:creator>
  <cp:lastModifiedBy>Субботина Светлана</cp:lastModifiedBy>
  <cp:lastPrinted>2024-12-23T11:16:08Z</cp:lastPrinted>
  <dcterms:created xsi:type="dcterms:W3CDTF">2024-10-30T13:05:29Z</dcterms:created>
  <dcterms:modified xsi:type="dcterms:W3CDTF">2026-03-04T13:55:39Z</dcterms:modified>
</cp:coreProperties>
</file>